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прейскурант" sheetId="4" r:id="rId1"/>
    <sheet name="Лист1" sheetId="1" r:id="rId2"/>
    <sheet name="Лист2" sheetId="2" r:id="rId3"/>
    <sheet name="Лист3" sheetId="3" r:id="rId4"/>
  </sheets>
  <definedNames>
    <definedName name="_xlnm.Print_Titles" localSheetId="0">прейскурант!$9:$9</definedName>
    <definedName name="_xlnm.Print_Area" localSheetId="0">прейскурант!$A$1:$G$386</definedName>
  </definedNames>
  <calcPr calcId="152511"/>
</workbook>
</file>

<file path=xl/calcChain.xml><?xml version="1.0" encoding="utf-8"?>
<calcChain xmlns="http://schemas.openxmlformats.org/spreadsheetml/2006/main">
  <c r="D289" i="4" l="1"/>
  <c r="D286" i="4"/>
  <c r="D283" i="4"/>
  <c r="D280" i="4"/>
  <c r="D277" i="4"/>
  <c r="D268" i="4"/>
  <c r="D273" i="4"/>
  <c r="G377" i="4" l="1"/>
  <c r="F300" i="4" l="1"/>
  <c r="G300" i="4" s="1"/>
  <c r="G249" i="4"/>
  <c r="G92" i="4"/>
  <c r="G301" i="4" l="1"/>
  <c r="G299" i="4" l="1"/>
  <c r="F274" i="4" l="1"/>
  <c r="G274" i="4" s="1"/>
  <c r="F276" i="4"/>
  <c r="F277" i="4"/>
  <c r="F279" i="4"/>
  <c r="F280" i="4"/>
  <c r="F282" i="4"/>
  <c r="F283" i="4"/>
  <c r="F285" i="4"/>
  <c r="F286" i="4"/>
  <c r="F288" i="4"/>
  <c r="F289" i="4"/>
  <c r="F290" i="4"/>
  <c r="F297" i="4"/>
  <c r="G136" i="4" l="1"/>
  <c r="G131" i="4"/>
  <c r="G132" i="4"/>
  <c r="G133" i="4"/>
  <c r="G135" i="4"/>
  <c r="G137" i="4"/>
  <c r="G139" i="4"/>
  <c r="G140" i="4"/>
  <c r="G130" i="4"/>
  <c r="G233" i="4" l="1"/>
  <c r="G235" i="4"/>
  <c r="G236" i="4"/>
  <c r="G238" i="4"/>
  <c r="G239" i="4"/>
  <c r="G241" i="4"/>
  <c r="G242" i="4"/>
  <c r="G243" i="4"/>
  <c r="G244" i="4"/>
  <c r="G246" i="4"/>
  <c r="G247" i="4"/>
  <c r="G248" i="4"/>
  <c r="G250" i="4"/>
  <c r="G251" i="4"/>
  <c r="G252" i="4"/>
  <c r="G254" i="4"/>
  <c r="G255" i="4"/>
  <c r="G256" i="4"/>
  <c r="G258" i="4"/>
  <c r="G259" i="4"/>
  <c r="G260" i="4"/>
  <c r="G232" i="4" l="1"/>
  <c r="G128" i="4"/>
  <c r="G379" i="4" l="1"/>
  <c r="G376" i="4"/>
  <c r="G371" i="4"/>
  <c r="G373" i="4"/>
  <c r="G374" i="4"/>
  <c r="G375" i="4"/>
  <c r="G127" i="4"/>
  <c r="G126" i="4"/>
  <c r="G125" i="4"/>
  <c r="G123" i="4"/>
  <c r="G52" i="4"/>
  <c r="G15" i="4"/>
  <c r="G370" i="4" l="1"/>
  <c r="G316" i="4" l="1"/>
  <c r="G195" i="4" l="1"/>
  <c r="G122" i="4" l="1"/>
  <c r="G121" i="4"/>
  <c r="G89" i="4"/>
  <c r="G88" i="4"/>
  <c r="G90" i="4"/>
  <c r="G310" i="4" l="1"/>
  <c r="G308" i="4"/>
  <c r="G306" i="4"/>
  <c r="G304" i="4"/>
  <c r="G312" i="4" l="1"/>
  <c r="G314" i="4"/>
  <c r="G319" i="4"/>
  <c r="G321" i="4"/>
  <c r="G323" i="4"/>
  <c r="G327" i="4"/>
  <c r="G329" i="4"/>
  <c r="G331" i="4"/>
  <c r="G335" i="4"/>
  <c r="G339" i="4"/>
  <c r="G341" i="4"/>
  <c r="G343" i="4"/>
  <c r="G345" i="4"/>
  <c r="G347" i="4"/>
  <c r="G349" i="4"/>
  <c r="G351" i="4"/>
  <c r="G355" i="4"/>
  <c r="G357" i="4"/>
  <c r="G359" i="4"/>
  <c r="G361" i="4"/>
  <c r="G363" i="4"/>
  <c r="G365" i="4"/>
  <c r="G367" i="4"/>
  <c r="G369" i="4"/>
  <c r="G303" i="4"/>
  <c r="G315" i="4"/>
  <c r="G330" i="4"/>
  <c r="G307" i="4"/>
  <c r="G309" i="4"/>
  <c r="G313" i="4"/>
  <c r="G318" i="4"/>
  <c r="G320" i="4"/>
  <c r="G324" i="4"/>
  <c r="G326" i="4"/>
  <c r="G332" i="4"/>
  <c r="G334" i="4"/>
  <c r="G336" i="4"/>
  <c r="G338" i="4"/>
  <c r="G340" i="4"/>
  <c r="G342" i="4"/>
  <c r="G344" i="4"/>
  <c r="G346" i="4"/>
  <c r="G348" i="4"/>
  <c r="G350" i="4"/>
  <c r="G352" i="4"/>
  <c r="G354" i="4"/>
  <c r="G356" i="4"/>
  <c r="G362" i="4"/>
  <c r="G364" i="4"/>
  <c r="G366" i="4"/>
  <c r="G368" i="4"/>
  <c r="G298" i="4"/>
  <c r="G297" i="4"/>
  <c r="G296" i="4"/>
  <c r="G295" i="4"/>
  <c r="G294" i="4"/>
  <c r="G293" i="4"/>
  <c r="G290" i="4"/>
  <c r="G286" i="4"/>
  <c r="G285" i="4"/>
  <c r="G283" i="4"/>
  <c r="G282" i="4"/>
  <c r="G280" i="4"/>
  <c r="G279" i="4"/>
  <c r="G277" i="4"/>
  <c r="G276" i="4"/>
  <c r="G272" i="4"/>
  <c r="G273" i="4" s="1"/>
  <c r="G270" i="4"/>
  <c r="G269" i="4"/>
  <c r="G268" i="4"/>
  <c r="G267" i="4"/>
  <c r="G265" i="4"/>
  <c r="G264" i="4"/>
  <c r="G263" i="4"/>
  <c r="G292" i="4" l="1"/>
  <c r="G229" i="4" l="1"/>
  <c r="G218" i="4"/>
  <c r="G207" i="4"/>
  <c r="G169" i="4"/>
  <c r="G22" i="4"/>
  <c r="G191" i="4"/>
  <c r="G144" i="4"/>
  <c r="G193" i="4"/>
  <c r="G199" i="4"/>
  <c r="G194" i="4"/>
  <c r="G228" i="4"/>
  <c r="G219" i="4"/>
  <c r="G215" i="4"/>
  <c r="G208" i="4" l="1"/>
  <c r="G164" i="4"/>
  <c r="G20" i="4"/>
  <c r="G21" i="4"/>
  <c r="G183" i="4"/>
  <c r="G198" i="4"/>
  <c r="G176" i="4"/>
  <c r="G182" i="4"/>
  <c r="G216" i="4"/>
  <c r="G154" i="4"/>
  <c r="G210" i="4"/>
  <c r="G167" i="4"/>
  <c r="G231" i="4"/>
  <c r="G171" i="4"/>
  <c r="G155" i="4"/>
  <c r="G213" i="4"/>
  <c r="G175" i="4"/>
  <c r="G142" i="4"/>
  <c r="G160" i="4"/>
  <c r="G197" i="4"/>
  <c r="G161" i="4"/>
  <c r="G217" i="4"/>
  <c r="G153" i="4"/>
  <c r="G152" i="4"/>
  <c r="G221" i="4"/>
  <c r="G206" i="4"/>
  <c r="G192" i="4"/>
  <c r="G173" i="4" l="1"/>
  <c r="G25" i="4"/>
  <c r="G23" i="4"/>
  <c r="G18" i="4"/>
  <c r="G19" i="4"/>
  <c r="G27" i="4"/>
  <c r="G220" i="4"/>
  <c r="G168" i="4"/>
  <c r="G211" i="4"/>
  <c r="G184" i="4"/>
  <c r="G185" i="4"/>
  <c r="G147" i="4"/>
  <c r="G149" i="4"/>
  <c r="G203" i="4"/>
  <c r="G180" i="4"/>
  <c r="G223" i="4"/>
  <c r="G24" i="4" l="1"/>
  <c r="G28" i="4"/>
  <c r="G26" i="4"/>
  <c r="G172" i="4"/>
  <c r="G187" i="4"/>
  <c r="G159" i="4"/>
  <c r="G148" i="4"/>
  <c r="G222" i="4"/>
  <c r="G196" i="4"/>
  <c r="G227" i="4"/>
  <c r="G201" i="4"/>
  <c r="G226" i="4"/>
  <c r="G225" i="4"/>
  <c r="G188" i="4"/>
  <c r="G212" i="4"/>
  <c r="G200" i="4"/>
  <c r="G163" i="4"/>
  <c r="G174" i="4"/>
  <c r="G224" i="4"/>
  <c r="G151" i="4"/>
  <c r="G178" i="4"/>
  <c r="G150" i="4"/>
  <c r="G162" i="4"/>
  <c r="G202" i="4"/>
  <c r="G190" i="4"/>
  <c r="G166" i="4"/>
  <c r="G179" i="4"/>
  <c r="G157" i="4"/>
  <c r="G145" i="4"/>
  <c r="G156" i="4"/>
  <c r="G158" i="4"/>
  <c r="G204" i="4"/>
  <c r="G205" i="4"/>
  <c r="G230" i="4"/>
  <c r="G288" i="4" l="1"/>
  <c r="G289" i="4"/>
  <c r="G73" i="4"/>
  <c r="F11" i="4"/>
  <c r="G11" i="4" s="1"/>
  <c r="G77" i="4"/>
  <c r="G76" i="4"/>
  <c r="G12" i="4"/>
  <c r="G14" i="4"/>
  <c r="G37" i="4" l="1"/>
  <c r="G39" i="4"/>
  <c r="G66" i="4"/>
  <c r="G118" i="4"/>
  <c r="G114" i="4"/>
  <c r="G49" i="4"/>
  <c r="G41" i="4"/>
  <c r="G65" i="4"/>
  <c r="G56" i="4"/>
  <c r="G94" i="4"/>
  <c r="G107" i="4"/>
  <c r="G31" i="4"/>
  <c r="G32" i="4"/>
  <c r="G69" i="4"/>
  <c r="G110" i="4"/>
  <c r="G79" i="4"/>
  <c r="G51" i="4"/>
  <c r="G59" i="4"/>
  <c r="G13" i="4"/>
  <c r="G80" i="4" l="1"/>
  <c r="G95" i="4"/>
  <c r="G48" i="4"/>
  <c r="G111" i="4"/>
  <c r="G75" i="4"/>
  <c r="G72" i="4"/>
  <c r="G99" i="4"/>
  <c r="G116" i="4"/>
  <c r="G57" i="4"/>
  <c r="G40" i="4"/>
  <c r="G119" i="4"/>
  <c r="G102" i="4"/>
  <c r="G67" i="4"/>
  <c r="G109" i="4"/>
  <c r="G103" i="4"/>
  <c r="G84" i="4"/>
  <c r="G36" i="4" l="1"/>
  <c r="G61" i="4"/>
  <c r="G43" i="4"/>
  <c r="G33" i="4"/>
  <c r="G58" i="4"/>
  <c r="G105" i="4"/>
  <c r="G97" i="4"/>
  <c r="G78" i="4"/>
  <c r="G115" i="4"/>
  <c r="G81" i="4"/>
  <c r="G112" i="4"/>
  <c r="G50" i="4"/>
  <c r="G83" i="4"/>
  <c r="G44" i="4"/>
  <c r="G63" i="4"/>
  <c r="G62" i="4"/>
  <c r="G106" i="4"/>
  <c r="G85" i="4"/>
  <c r="G35" i="4"/>
  <c r="G70" i="4"/>
  <c r="G47" i="4"/>
  <c r="G55" i="4"/>
  <c r="G46" i="4"/>
  <c r="G86" i="4"/>
  <c r="G117" i="4"/>
  <c r="G54" i="4"/>
  <c r="G42" i="4"/>
  <c r="G16" i="4"/>
  <c r="G93" i="4" l="1"/>
  <c r="G98" i="4"/>
  <c r="G101" i="4"/>
</calcChain>
</file>

<file path=xl/comments1.xml><?xml version="1.0" encoding="utf-8"?>
<comments xmlns="http://schemas.openxmlformats.org/spreadsheetml/2006/main">
  <authors>
    <author>Автор</author>
  </authors>
  <commentList>
    <comment ref="B2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2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<sst xmlns="http://schemas.openxmlformats.org/spreadsheetml/2006/main" count="976" uniqueCount="603">
  <si>
    <t>1 жив.</t>
  </si>
  <si>
    <t>Грыжесечение</t>
  </si>
  <si>
    <t>бычков</t>
  </si>
  <si>
    <t>баранчиков</t>
  </si>
  <si>
    <t>не было</t>
  </si>
  <si>
    <t>кроликов</t>
  </si>
  <si>
    <t>хряков старше 4 мес</t>
  </si>
  <si>
    <t>хряков до 4 мес</t>
  </si>
  <si>
    <t>жеребцов</t>
  </si>
  <si>
    <t>Кастрация  животных</t>
  </si>
  <si>
    <t>Оказание помощи при вздутии рубца</t>
  </si>
  <si>
    <t xml:space="preserve">           тяжелых</t>
  </si>
  <si>
    <t xml:space="preserve">           средних</t>
  </si>
  <si>
    <t xml:space="preserve">           легких</t>
  </si>
  <si>
    <t>Лечение животных при  болезнях органов размножения:</t>
  </si>
  <si>
    <t xml:space="preserve">           гнойных</t>
  </si>
  <si>
    <t xml:space="preserve">           катаральных</t>
  </si>
  <si>
    <t xml:space="preserve">           серозных</t>
  </si>
  <si>
    <t>Лечение животных при  маститах:</t>
  </si>
  <si>
    <t>Лечение животных при  болезнях органов дыхания:</t>
  </si>
  <si>
    <t>Лечение животных при  болезнях органов пищеварения:</t>
  </si>
  <si>
    <t xml:space="preserve">           с переломами сложными</t>
  </si>
  <si>
    <t xml:space="preserve">           с переломами несложными</t>
  </si>
  <si>
    <t xml:space="preserve">           глубоких</t>
  </si>
  <si>
    <t xml:space="preserve">           поверхностных</t>
  </si>
  <si>
    <t>Лечение животных при  травмах:</t>
  </si>
  <si>
    <t>птицы</t>
  </si>
  <si>
    <t>кроликов, нутрий, кошек</t>
  </si>
  <si>
    <t>овец, собак</t>
  </si>
  <si>
    <t>свиней</t>
  </si>
  <si>
    <t>КРС, лошадей</t>
  </si>
  <si>
    <t>Патанатомическое исследование трупов:</t>
  </si>
  <si>
    <t>овцы</t>
  </si>
  <si>
    <t>свиньи</t>
  </si>
  <si>
    <t>крупного рогатого скота</t>
  </si>
  <si>
    <t>лошади</t>
  </si>
  <si>
    <t>Ветеринарный контроль за подготовкой животных к племпродаже, выставкам, соревнованиям,  на экспорт и другие коммерческие цели:</t>
  </si>
  <si>
    <t>1 обследование</t>
  </si>
  <si>
    <t xml:space="preserve">Ветеринарное обследование хозяйства с выдачей рекомендаций </t>
  </si>
  <si>
    <t>1 консульт</t>
  </si>
  <si>
    <t>Консультация по специальным вопросам</t>
  </si>
  <si>
    <t>Ректальное исследование на беременность</t>
  </si>
  <si>
    <t xml:space="preserve">           тяжелое</t>
  </si>
  <si>
    <t xml:space="preserve">           легкое</t>
  </si>
  <si>
    <t xml:space="preserve">Отделение последа </t>
  </si>
  <si>
    <t>сложное</t>
  </si>
  <si>
    <t>легкое</t>
  </si>
  <si>
    <t>Родовспоможение овце</t>
  </si>
  <si>
    <t>Родовспоможение корове, свинье</t>
  </si>
  <si>
    <t xml:space="preserve">            задержание последа у мелких животных</t>
  </si>
  <si>
    <t xml:space="preserve">            задержание последа у крупных животных</t>
  </si>
  <si>
    <t xml:space="preserve">            патологических родах</t>
  </si>
  <si>
    <t xml:space="preserve">Лечение животных при: </t>
  </si>
  <si>
    <t xml:space="preserve">               Овец</t>
  </si>
  <si>
    <t xml:space="preserve">               Свиней</t>
  </si>
  <si>
    <t xml:space="preserve">                КРС</t>
  </si>
  <si>
    <t>Ампутация хвостов, удаление клыков, обезроживание</t>
  </si>
  <si>
    <t>Лечебно-профилактические обработки животных против телязиоза, гиподерматоза, эстроза, эктопаразитов, чесотки</t>
  </si>
  <si>
    <t>Профилактическая вакцинация животных против трихофитиии, рожи, сальмонеллеза</t>
  </si>
  <si>
    <t>Малленизация лошади</t>
  </si>
  <si>
    <t>Туберкулинизация животных</t>
  </si>
  <si>
    <t>1 проба</t>
  </si>
  <si>
    <t>Взятие пробы патматериала (с упаковкой и  оформлением сопроводительной записки)</t>
  </si>
  <si>
    <t>1 соскоб</t>
  </si>
  <si>
    <t>Взятие соскобов с кожи</t>
  </si>
  <si>
    <t>Взятие пробы мочи (КРС, свиньи, овцы, лошади)</t>
  </si>
  <si>
    <t>лошадей</t>
  </si>
  <si>
    <t xml:space="preserve">Овец </t>
  </si>
  <si>
    <t>Свиней и мелких животных</t>
  </si>
  <si>
    <t>КРС</t>
  </si>
  <si>
    <t>Взятие проб кала</t>
  </si>
  <si>
    <t>Птицы при клеточном содержании</t>
  </si>
  <si>
    <t>Птицы при напольном содержании</t>
  </si>
  <si>
    <t>Лошадей</t>
  </si>
  <si>
    <t>Овец и других мелких животных</t>
  </si>
  <si>
    <t>Свиней</t>
  </si>
  <si>
    <t>Взятие проб крови</t>
  </si>
  <si>
    <t>Птицы</t>
  </si>
  <si>
    <t>Свиней, овец и других мелких животных</t>
  </si>
  <si>
    <t>Осмотр животных индивидуальный</t>
  </si>
  <si>
    <t>100 гол</t>
  </si>
  <si>
    <t xml:space="preserve">Осмотр животных групповой </t>
  </si>
  <si>
    <t>1000 м.кв.</t>
  </si>
  <si>
    <t xml:space="preserve">Дезинсекция помещений </t>
  </si>
  <si>
    <t xml:space="preserve">Аэрозольная дезинфекция помещений </t>
  </si>
  <si>
    <t>1 ед</t>
  </si>
  <si>
    <t>Дезинфекция транспорта</t>
  </si>
  <si>
    <t>Дезинфекция помещений влажная</t>
  </si>
  <si>
    <t>1 вызов</t>
  </si>
  <si>
    <t>Вызов ветеринарного врача</t>
  </si>
  <si>
    <t>ОБЩАЯ ЧАСТЬ</t>
  </si>
  <si>
    <t>Тариф с НДС, руб</t>
  </si>
  <si>
    <t>Сумма НДС, руб</t>
  </si>
  <si>
    <t>Ставка НДС</t>
  </si>
  <si>
    <t>Тариф без НДС, руб</t>
  </si>
  <si>
    <t>ед. изм.</t>
  </si>
  <si>
    <t>Наименование работ (услуг)</t>
  </si>
  <si>
    <t>№ п/п</t>
  </si>
  <si>
    <t>УТВЕРЖДАЮ:</t>
  </si>
  <si>
    <t>Расчистка и обрезка копыт и копытец у КРС и лошадей</t>
  </si>
  <si>
    <t>Профилактическая вакцинация пушных зверей против трихофитии, колибактериоза, сальмонеллеза, пастереллеза, листериоза, вирусного энтерита, псевдомоноза, стафилококкоза, миксоматоза</t>
  </si>
  <si>
    <t>Лечебно-профилактические обработки против кокцидиоза, гельминтозов</t>
  </si>
  <si>
    <t>Ампутация рудиментарных фаланг у собаки</t>
  </si>
  <si>
    <t>Контроль за собакой покусавшей людей</t>
  </si>
  <si>
    <t>Эвтаназия собак, кошек</t>
  </si>
  <si>
    <t>Обработка против эктопаразитов</t>
  </si>
  <si>
    <t>Люминисцентная диагностика</t>
  </si>
  <si>
    <t>Наложение гипсовой повязки</t>
  </si>
  <si>
    <t>Удаление инородного предмета из глотки</t>
  </si>
  <si>
    <t>Остеосинтез</t>
  </si>
  <si>
    <t>Вправление вывихов</t>
  </si>
  <si>
    <t>Определение беременности  (у собаки, кошки)</t>
  </si>
  <si>
    <t>Дегельминтизация собак, кошек</t>
  </si>
  <si>
    <t>Кастрация/стерелизация животных</t>
  </si>
  <si>
    <t xml:space="preserve">ВЕТЕРИНАРНЫЕ РАБОТЫ, ВЫПОЛНЯЕМЫЕ ПРИ ОБСЛУЖИВАНИИ СОБАК, КОШЕК И ДРУГИХ НЕПРОДУКТИВНЫХ ЖИВОТНЫХ </t>
  </si>
  <si>
    <t xml:space="preserve"> ВЕТЕРИНАРНЫЕ РАБОТЫ, ВЫПОЛНЯЕМЫЕ ПРИ ОБСЛУЖИВАНИИ ЦИРКОВЫХ, СЕЛЬСКОХОЗЯЙСТВЕННЫХ, ДРУГИХ КРУПНЫХ ЖИВОТНЫХ И ПТИЦЫ</t>
  </si>
  <si>
    <t>Ветсанэкспертиза мяса</t>
  </si>
  <si>
    <t>1 партия</t>
  </si>
  <si>
    <t xml:space="preserve">      говядины, свинины, мяса кабана, медведя, барсука, конины</t>
  </si>
  <si>
    <t xml:space="preserve">      баранины, козлятины</t>
  </si>
  <si>
    <t xml:space="preserve">      мяса кролика, нутрии, птицы</t>
  </si>
  <si>
    <t>Ветсанэкспертиза молока и молочных продуктов</t>
  </si>
  <si>
    <t xml:space="preserve">      партия до 10 кг</t>
  </si>
  <si>
    <t xml:space="preserve">      партия более 10 кг</t>
  </si>
  <si>
    <t>Ветсанэкспертиза животных жиров, масла сливочного, топленого сала, шпика</t>
  </si>
  <si>
    <t>Ветсанэкспертиза рыбы</t>
  </si>
  <si>
    <t xml:space="preserve">Ветсанэкспертиза яиц                                            </t>
  </si>
  <si>
    <t xml:space="preserve">      партия до 100 шт</t>
  </si>
  <si>
    <t xml:space="preserve">      партия более 100 шт</t>
  </si>
  <si>
    <t xml:space="preserve">Ветсанэкспертиза растительных пищевых продуктов (зерно,крупа, мука, крахмал и т.д)                                       </t>
  </si>
  <si>
    <t xml:space="preserve">Ветсанэкспертиза овощей, корнеплодов и фруктов                                 </t>
  </si>
  <si>
    <t xml:space="preserve">      партия до 5 кг</t>
  </si>
  <si>
    <t xml:space="preserve">      партия более 5 кг</t>
  </si>
  <si>
    <t xml:space="preserve">Ветсанэкспертиза грибов                    </t>
  </si>
  <si>
    <t xml:space="preserve">      партия до 1 кг</t>
  </si>
  <si>
    <t xml:space="preserve">      партия более 1 кг</t>
  </si>
  <si>
    <t>Ветсанэкспертиза орехов, семян тыквы, подсолнечника и др</t>
  </si>
  <si>
    <t xml:space="preserve">Ветсанэкспертиза сухофуктов                                     </t>
  </si>
  <si>
    <t xml:space="preserve">Ветсанэкспертиза столовой зелени укроп, петрушка, лук-перо, щавель и др.                                       </t>
  </si>
  <si>
    <t>Ветсанэкспетриза других пищевых продуктов</t>
  </si>
  <si>
    <t xml:space="preserve">Ветсанэкспертиза туши и органов вынужденно убитых животных:                                                      </t>
  </si>
  <si>
    <t xml:space="preserve">      КРС, лошади </t>
  </si>
  <si>
    <t xml:space="preserve">      мелкий рогатый скот</t>
  </si>
  <si>
    <t xml:space="preserve">      свиньи</t>
  </si>
  <si>
    <t xml:space="preserve">      птица, кролики</t>
  </si>
  <si>
    <t xml:space="preserve">      нутрии</t>
  </si>
  <si>
    <t>Исследования пищевых продуктов на нитраты</t>
  </si>
  <si>
    <t xml:space="preserve">     </t>
  </si>
  <si>
    <t>Органалептический анализ мяса</t>
  </si>
  <si>
    <t>Микроскопическое исследование мышечных волокон</t>
  </si>
  <si>
    <t>1исследование</t>
  </si>
  <si>
    <t xml:space="preserve"> РАБОТЫ, ВЫПОЛНЯЕМЫЕ ЛАБОРАТОРИЕЙ ВЕТЕРИРНО-САНИТАРНОЙ ЭКСПЕРТИЗЫ МЯСО-МОЛОЧНЫХ И РАСТИТЕЛЬНЫХ ПРОДУКТОВ</t>
  </si>
  <si>
    <t>ЛАБОРАТОРНЫЕ РАБОТЫ</t>
  </si>
  <si>
    <t>Осмотр пчел (пчелосемья)</t>
  </si>
  <si>
    <t>Диагностические исследования:</t>
  </si>
  <si>
    <t xml:space="preserve">              взятие пробы крови рыб и патматериала</t>
  </si>
  <si>
    <t xml:space="preserve">              вскрытие рыб крупных</t>
  </si>
  <si>
    <t xml:space="preserve">              вскрытие рыб мелких</t>
  </si>
  <si>
    <t>Серологические исследования на лейкоз РИД</t>
  </si>
  <si>
    <t>Исследования кожсырья на сибирскую язву РП</t>
  </si>
  <si>
    <t>Комплексные исследования:</t>
  </si>
  <si>
    <t xml:space="preserve">             на псевдотуберкулез, иерсиниозы, колибактериоз, псевдомоноз, пастереллез, бордетелиоз, отечная болезнь, рожа свиней, диплококковая инфекция</t>
  </si>
  <si>
    <t>Бак. исследование при болезнях пчел</t>
  </si>
  <si>
    <t>Копрологические исследования на гельминтозы (фасциолез, дикроцелиоз, мониезиоз, диктиокаулез, стронгидиоз крупного рогатого скота, аскаридоз, эзофагостомоз, метастронгилидоз свиней, парааскаридоз лошадей)</t>
  </si>
  <si>
    <t xml:space="preserve"> </t>
  </si>
  <si>
    <t xml:space="preserve">             по нативному мазку</t>
  </si>
  <si>
    <t xml:space="preserve">             методом последовательного промывания</t>
  </si>
  <si>
    <t xml:space="preserve">             методом Котельникова-Хренова</t>
  </si>
  <si>
    <t xml:space="preserve">             методом Бермана-Орлова</t>
  </si>
  <si>
    <t>Микроскопия при болезнях пчел:</t>
  </si>
  <si>
    <t xml:space="preserve">             варроатоз</t>
  </si>
  <si>
    <t xml:space="preserve">             нозематоз и амебиоз</t>
  </si>
  <si>
    <t>Химико-токсилогические исследования патматериалов:</t>
  </si>
  <si>
    <t xml:space="preserve">             на нитраты, нитриты</t>
  </si>
  <si>
    <t xml:space="preserve">             на хлорид натрия</t>
  </si>
  <si>
    <t>Отбор пробы:</t>
  </si>
  <si>
    <t xml:space="preserve">             грубых кормов</t>
  </si>
  <si>
    <t xml:space="preserve">             зеленых кормов</t>
  </si>
  <si>
    <t xml:space="preserve">             зерна концентратов</t>
  </si>
  <si>
    <t xml:space="preserve">             корнеклубнеплодов, овощей</t>
  </si>
  <si>
    <t>Подготовка проб к анализу:</t>
  </si>
  <si>
    <t xml:space="preserve">              прием, регистрация, разбор образцов</t>
  </si>
  <si>
    <t xml:space="preserve">              измельчение образцов кормов</t>
  </si>
  <si>
    <t xml:space="preserve">              озоление, получение зольного раствора</t>
  </si>
  <si>
    <t>Анализ кормов:</t>
  </si>
  <si>
    <t xml:space="preserve">            определение влаги</t>
  </si>
  <si>
    <t xml:space="preserve">            рН</t>
  </si>
  <si>
    <t xml:space="preserve">            каротина</t>
  </si>
  <si>
    <t xml:space="preserve">            определения натрия хлорида</t>
  </si>
  <si>
    <t xml:space="preserve">            определения вредной примеси (спорыньи)</t>
  </si>
  <si>
    <t xml:space="preserve">            определение металло магнитной примеси</t>
  </si>
  <si>
    <t xml:space="preserve">            определение массовой доли органических кислот</t>
  </si>
  <si>
    <t xml:space="preserve">            определение зараженности вредителями</t>
  </si>
  <si>
    <t xml:space="preserve">            определение фосфора</t>
  </si>
  <si>
    <t xml:space="preserve">            опредение сорной примеси</t>
  </si>
  <si>
    <t xml:space="preserve">            определение сырого протеина</t>
  </si>
  <si>
    <t xml:space="preserve">            определение сырой клетчатки</t>
  </si>
  <si>
    <t xml:space="preserve">            определение сырой золы</t>
  </si>
  <si>
    <t xml:space="preserve">            определение кальция</t>
  </si>
  <si>
    <t xml:space="preserve">            нитратов нитритов</t>
  </si>
  <si>
    <t>Токсикологическое исследование кормов</t>
  </si>
  <si>
    <t xml:space="preserve">            органолептический анализ</t>
  </si>
  <si>
    <t xml:space="preserve">            биопроба на кролике</t>
  </si>
  <si>
    <t xml:space="preserve">            микологический анализ</t>
  </si>
  <si>
    <t>Регистрация итогов анализа, письменная рекомендация, советы</t>
  </si>
  <si>
    <t>Гематологические исследования:</t>
  </si>
  <si>
    <t xml:space="preserve">           определение гемоглобина</t>
  </si>
  <si>
    <t>Биохимичесское исследование крови</t>
  </si>
  <si>
    <t xml:space="preserve">           определение общего кальция</t>
  </si>
  <si>
    <t xml:space="preserve">          определение щелочного резерва</t>
  </si>
  <si>
    <t xml:space="preserve">          определение фосфора неорганического, натрия, магния</t>
  </si>
  <si>
    <t xml:space="preserve">          определение каротина, каротиноидов, витамина А</t>
  </si>
  <si>
    <t xml:space="preserve">         определение  метгемоглобина</t>
  </si>
  <si>
    <t xml:space="preserve">         определение  глюкозы</t>
  </si>
  <si>
    <t>Анализ рубцевого содержимого</t>
  </si>
  <si>
    <t>Анализ мочи (белок, сахар, кетоновые тела, рН)</t>
  </si>
  <si>
    <t>Анализ молока (кислотность, плотность, кетоновые тела, нитраты</t>
  </si>
  <si>
    <t>1 семья</t>
  </si>
  <si>
    <t>1 гол</t>
  </si>
  <si>
    <t xml:space="preserve">Осмотр рыбы: индивидуальный </t>
  </si>
  <si>
    <t>Гл.бухгалтер</t>
  </si>
  <si>
    <t>Грыжесечение хрячков</t>
  </si>
  <si>
    <t>пупочное</t>
  </si>
  <si>
    <t>паховое, мошоночное</t>
  </si>
  <si>
    <t>14</t>
  </si>
  <si>
    <t>15</t>
  </si>
  <si>
    <t>Клинический осмотр животного</t>
  </si>
  <si>
    <t>1 жив</t>
  </si>
  <si>
    <t>Амбулаторный прием животного</t>
  </si>
  <si>
    <t>2.1</t>
  </si>
  <si>
    <t xml:space="preserve">первичный </t>
  </si>
  <si>
    <t>2.2</t>
  </si>
  <si>
    <t>повторный</t>
  </si>
  <si>
    <t>3</t>
  </si>
  <si>
    <t>Введение препаратов:</t>
  </si>
  <si>
    <t>1 введение</t>
  </si>
  <si>
    <t>Дополнительно взымается плата за п.2.1 либо 2.2, стоимость иньекций препаратов, расходных материалов</t>
  </si>
  <si>
    <t>3.1</t>
  </si>
  <si>
    <t>инъекция внутримышечно, подкожно, внутрибрюшинно, внутриплеврально, в инфузионную систему</t>
  </si>
  <si>
    <t>3.2</t>
  </si>
  <si>
    <t>внутривенно</t>
  </si>
  <si>
    <t>3.3</t>
  </si>
  <si>
    <t>внутривенно капельным методом</t>
  </si>
  <si>
    <t>3.4</t>
  </si>
  <si>
    <t>перорально</t>
  </si>
  <si>
    <t>4</t>
  </si>
  <si>
    <t>Постановка  периферического внутривенного катетера</t>
  </si>
  <si>
    <t>Дополнительно взымается плата за стоимость иньекций препаратов, расходных материалов</t>
  </si>
  <si>
    <t>5</t>
  </si>
  <si>
    <t>Взятие проб крови из вены</t>
  </si>
  <si>
    <t>6</t>
  </si>
  <si>
    <t xml:space="preserve">Наркоз </t>
  </si>
  <si>
    <t>7</t>
  </si>
  <si>
    <t>Новокаиновая блокада</t>
  </si>
  <si>
    <t>8</t>
  </si>
  <si>
    <t xml:space="preserve">Удаление зуба </t>
  </si>
  <si>
    <t>1 зуб</t>
  </si>
  <si>
    <t>9</t>
  </si>
  <si>
    <t>Удаление зубного налета механически</t>
  </si>
  <si>
    <t>10</t>
  </si>
  <si>
    <t>Дополнительно взымается плата за  стоимость иньекций препаратов, расходных материалов</t>
  </si>
  <si>
    <t>11</t>
  </si>
  <si>
    <t>Обрезка зубов у грызунов</t>
  </si>
  <si>
    <t>12</t>
  </si>
  <si>
    <t>Обработка ротовой полости (стоматит, парадонтоз)</t>
  </si>
  <si>
    <t>13</t>
  </si>
  <si>
    <t xml:space="preserve">Чистка и обработка ушных раковин </t>
  </si>
  <si>
    <t>Операция гематомы ушной раковины</t>
  </si>
  <si>
    <t>1 ухо</t>
  </si>
  <si>
    <t>Пластическая операция ушной раковины</t>
  </si>
  <si>
    <t>16</t>
  </si>
  <si>
    <t>Операция третьего века</t>
  </si>
  <si>
    <t>1 глаз</t>
  </si>
  <si>
    <t>17</t>
  </si>
  <si>
    <t>Удаление глазного яблока</t>
  </si>
  <si>
    <t>18</t>
  </si>
  <si>
    <t>Ампутация хвоста:</t>
  </si>
  <si>
    <t>1 хвост</t>
  </si>
  <si>
    <t>18.1</t>
  </si>
  <si>
    <t>возраст животного до 10 дней</t>
  </si>
  <si>
    <t>18.2</t>
  </si>
  <si>
    <t>возраст животного от 10 дней до 2-х месяцев</t>
  </si>
  <si>
    <t>18.3</t>
  </si>
  <si>
    <t>животные старше 2-х месячного возраста</t>
  </si>
  <si>
    <t>19</t>
  </si>
  <si>
    <t>Ампутация конечности у собак и кошек</t>
  </si>
  <si>
    <t>1 конечность</t>
  </si>
  <si>
    <t>20</t>
  </si>
  <si>
    <t>20.1</t>
  </si>
  <si>
    <t>20.2</t>
  </si>
  <si>
    <t>20.3</t>
  </si>
  <si>
    <t>21</t>
  </si>
  <si>
    <t>22</t>
  </si>
  <si>
    <t>Лечение переломов оперативным методом</t>
  </si>
  <si>
    <t>23</t>
  </si>
  <si>
    <t>Обрезка когтей у собак и кошек</t>
  </si>
  <si>
    <t>24</t>
  </si>
  <si>
    <t>Удаление шерстный образований</t>
  </si>
  <si>
    <t>24.1</t>
  </si>
  <si>
    <t>в малом количестве</t>
  </si>
  <si>
    <t>24.2</t>
  </si>
  <si>
    <t>множественное</t>
  </si>
  <si>
    <t>25</t>
  </si>
  <si>
    <t>Хирургическое вмешательство при крипторхизме</t>
  </si>
  <si>
    <t>26</t>
  </si>
  <si>
    <t>26.1</t>
  </si>
  <si>
    <t>котов</t>
  </si>
  <si>
    <t>26.2</t>
  </si>
  <si>
    <t>кобелей</t>
  </si>
  <si>
    <t>26.3</t>
  </si>
  <si>
    <t>сук весом свыше 10 кг</t>
  </si>
  <si>
    <t>26.4</t>
  </si>
  <si>
    <t>кошек, сук весом до 10 кг</t>
  </si>
  <si>
    <t>27</t>
  </si>
  <si>
    <t>Кесарево сечение</t>
  </si>
  <si>
    <t>27.1</t>
  </si>
  <si>
    <t>кошка</t>
  </si>
  <si>
    <t>27.2</t>
  </si>
  <si>
    <t>сука</t>
  </si>
  <si>
    <t>28</t>
  </si>
  <si>
    <t>Родовспоможение</t>
  </si>
  <si>
    <t>28.1</t>
  </si>
  <si>
    <t>28.2</t>
  </si>
  <si>
    <t>29</t>
  </si>
  <si>
    <t>Вправление влагалища</t>
  </si>
  <si>
    <t>30</t>
  </si>
  <si>
    <t>Резекция выпавшей части влагалища</t>
  </si>
  <si>
    <t>31</t>
  </si>
  <si>
    <t>Ампутация матки у суки, кошки</t>
  </si>
  <si>
    <t>32</t>
  </si>
  <si>
    <t>32.1</t>
  </si>
  <si>
    <t xml:space="preserve">пупочное </t>
  </si>
  <si>
    <t>32.2</t>
  </si>
  <si>
    <t>33</t>
  </si>
  <si>
    <t xml:space="preserve">Удаление капростаза без хирургического вмешательства </t>
  </si>
  <si>
    <t>34</t>
  </si>
  <si>
    <t>Операция на желудке, кишечнике (ампутация, резекция)</t>
  </si>
  <si>
    <t>35</t>
  </si>
  <si>
    <t>Вправление прямой кишки</t>
  </si>
  <si>
    <t>36</t>
  </si>
  <si>
    <t>Обработка анальных желез</t>
  </si>
  <si>
    <t>37</t>
  </si>
  <si>
    <t>Зондирование пищевода, желудка</t>
  </si>
  <si>
    <t>38</t>
  </si>
  <si>
    <t>Пункция мочевого пузыря, брюшной полости (асцит)</t>
  </si>
  <si>
    <t>39</t>
  </si>
  <si>
    <t>Катетеризация на мочевом пузыре</t>
  </si>
  <si>
    <t>40</t>
  </si>
  <si>
    <t>Уретротомия</t>
  </si>
  <si>
    <t>41</t>
  </si>
  <si>
    <t>Удаление камней из мочевого пузыря</t>
  </si>
  <si>
    <t>42</t>
  </si>
  <si>
    <t xml:space="preserve">Операция опухоли (поверхностные:кожа, подкожная клетчатка) </t>
  </si>
  <si>
    <t>43</t>
  </si>
  <si>
    <t>Оперативное удаление папилом</t>
  </si>
  <si>
    <t>1 папилома</t>
  </si>
  <si>
    <t>44</t>
  </si>
  <si>
    <t>Операция опухоли молочной железы:</t>
  </si>
  <si>
    <t>44.1</t>
  </si>
  <si>
    <t xml:space="preserve">одной доли </t>
  </si>
  <si>
    <t>44.2</t>
  </si>
  <si>
    <t>нескольких долей</t>
  </si>
  <si>
    <t>45</t>
  </si>
  <si>
    <t>Вскрытие абсцесса</t>
  </si>
  <si>
    <t>1 абцесс</t>
  </si>
  <si>
    <t>46</t>
  </si>
  <si>
    <t>Обработка кожи порезы, ушибы, ожоги, швы), где не требуется хирургическое вмешательство</t>
  </si>
  <si>
    <t>47</t>
  </si>
  <si>
    <t>Обработка раны с хирургическим вмешательством</t>
  </si>
  <si>
    <t>47.1</t>
  </si>
  <si>
    <t>легкой степени повреждения</t>
  </si>
  <si>
    <t>47.2</t>
  </si>
  <si>
    <t>тяжелой степени повреждения</t>
  </si>
  <si>
    <t>48</t>
  </si>
  <si>
    <t>49</t>
  </si>
  <si>
    <t>Снятие швов</t>
  </si>
  <si>
    <t>Дополнительно взымается плата за п.2.1 либо 2.2</t>
  </si>
  <si>
    <t>50</t>
  </si>
  <si>
    <t>Снятие гипсовых повязок</t>
  </si>
  <si>
    <t>51</t>
  </si>
  <si>
    <t>52</t>
  </si>
  <si>
    <t>Отбор проб для направления в лабораторию (соскобы, смывы, мазок крови и др.)</t>
  </si>
  <si>
    <t>Дополнительно взымается плата за п.2.1  при наличии направления с частных клиник, стоимость расходных материалов. При наличии напрвлений со Светлогорской РВС стоимость п.2.1 не взымается</t>
  </si>
  <si>
    <t>53</t>
  </si>
  <si>
    <t xml:space="preserve">Извлечение клеща </t>
  </si>
  <si>
    <t>1 клеш</t>
  </si>
  <si>
    <t>Дополнительно взымается плата за п.2.1 либо 2.2, п.2.77 и инных платных услуг при лечении пироплазмоза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</si>
  <si>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</si>
  <si>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</si>
  <si>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</si>
  <si>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</si>
  <si>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</si>
  <si>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</si>
  <si>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</si>
  <si>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</si>
  <si>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</si>
  <si>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Профилактическая вакцинация собак и котов против: бешенства, чумы, гепатита, энтерита </t>
  </si>
  <si>
    <t>63</t>
  </si>
  <si>
    <t>Электронное чипирование животных с внесением данных в международную базу данных</t>
  </si>
  <si>
    <t>дополнительно взымается плата за п.2.1, стоимость чипа</t>
  </si>
  <si>
    <t>1</t>
  </si>
  <si>
    <t>1.1</t>
  </si>
  <si>
    <t>1.2</t>
  </si>
  <si>
    <t>1.3</t>
  </si>
  <si>
    <t>2</t>
  </si>
  <si>
    <t>2.3</t>
  </si>
  <si>
    <t>3.5</t>
  </si>
  <si>
    <t>3.6</t>
  </si>
  <si>
    <t>4.1</t>
  </si>
  <si>
    <t>4.2</t>
  </si>
  <si>
    <t>4.3</t>
  </si>
  <si>
    <t>4.4</t>
  </si>
  <si>
    <t>4.5</t>
  </si>
  <si>
    <t>13.1</t>
  </si>
  <si>
    <t>13.2</t>
  </si>
  <si>
    <t>13.3</t>
  </si>
  <si>
    <t>14.1</t>
  </si>
  <si>
    <t>14.2</t>
  </si>
  <si>
    <t>14.3</t>
  </si>
  <si>
    <t>15.1</t>
  </si>
  <si>
    <t>15.2</t>
  </si>
  <si>
    <t>16.1</t>
  </si>
  <si>
    <t>16.2</t>
  </si>
  <si>
    <t>17.1</t>
  </si>
  <si>
    <t>17.2</t>
  </si>
  <si>
    <t>27.3</t>
  </si>
  <si>
    <t>28.3</t>
  </si>
  <si>
    <t>29.1</t>
  </si>
  <si>
    <t>29.2</t>
  </si>
  <si>
    <t>29.3</t>
  </si>
  <si>
    <t>30.1</t>
  </si>
  <si>
    <t>30.2</t>
  </si>
  <si>
    <t>30.3</t>
  </si>
  <si>
    <t>33.1</t>
  </si>
  <si>
    <t>33.2</t>
  </si>
  <si>
    <t>5.1</t>
  </si>
  <si>
    <t>5.2</t>
  </si>
  <si>
    <t>7.1</t>
  </si>
  <si>
    <t>7.2</t>
  </si>
  <si>
    <t>8.1</t>
  </si>
  <si>
    <t>8.2</t>
  </si>
  <si>
    <t>9.1</t>
  </si>
  <si>
    <t>9.2</t>
  </si>
  <si>
    <t>10.1</t>
  </si>
  <si>
    <t>10.2</t>
  </si>
  <si>
    <t>11.1</t>
  </si>
  <si>
    <t>11.2</t>
  </si>
  <si>
    <t>13.4</t>
  </si>
  <si>
    <t>13.5</t>
  </si>
  <si>
    <t>6.1</t>
  </si>
  <si>
    <t>6.2</t>
  </si>
  <si>
    <t>6.3</t>
  </si>
  <si>
    <t>12.1</t>
  </si>
  <si>
    <t>12.2</t>
  </si>
  <si>
    <t>12.3</t>
  </si>
  <si>
    <t>7.3</t>
  </si>
  <si>
    <t>7.4</t>
  </si>
  <si>
    <t>7.5</t>
  </si>
  <si>
    <t>Тарифы на ветеринарные работы(услуги), осуществляемые Государственным учреждением "Жлобинская районная ветеринарная станция"</t>
  </si>
  <si>
    <t>Оказывается при предоставлении рецепта, направления, выданного специалистами Жлобинской городской ветеринарной станции. Владельцам, ранее посещающим частные клиники, при обращении повторный амбулаторный прием не оказывается, плата взымается по п.2.1</t>
  </si>
  <si>
    <t>"Жлобинская районная ветеринарная станция"</t>
  </si>
  <si>
    <t>Ветеринарные мероприятия,осуществляемые при подготовке животных к племпродаже,выставкам,соревнованиям,экспорту и др. коммерческим целям:профилактическая вакцинация против сибирской язвы,бешенства,лептоспироза животных,классической чумы свиней</t>
  </si>
  <si>
    <t>Дегельминтизация животных:</t>
  </si>
  <si>
    <t>Ведущий бухгалтер</t>
  </si>
  <si>
    <t>Т.В. Лукашевич</t>
  </si>
  <si>
    <t xml:space="preserve">           определение общего белка, имуноглобулина</t>
  </si>
  <si>
    <t>СОГЛАСОВАНО:</t>
  </si>
  <si>
    <t>Первый заместитель-                        И.о.начальника управления и продовольствия</t>
  </si>
  <si>
    <t>Жлобинского районного исполнительного комитета</t>
  </si>
  <si>
    <t>______________ А.П. Михальцов</t>
  </si>
  <si>
    <t>Дезинсекция голов</t>
  </si>
  <si>
    <t>1 гол.</t>
  </si>
  <si>
    <t xml:space="preserve">           хламидиоз (РДСК), лептоспироз (РМА) при продаже и при обмене с/животных для племенных и производственных целей</t>
  </si>
  <si>
    <t>Изготовление мазков для исследования на лейкоз, пироплазмоз</t>
  </si>
  <si>
    <t>9.3</t>
  </si>
  <si>
    <t>9.4</t>
  </si>
  <si>
    <t>12.4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</si>
  <si>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</si>
  <si>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</si>
  <si>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</si>
  <si>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</si>
  <si>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</si>
  <si>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</si>
  <si>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</si>
  <si>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</si>
  <si>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</si>
  <si>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</si>
  <si>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</si>
  <si>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</si>
  <si>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1000 м.куб.</t>
  </si>
  <si>
    <t>Бактериологические исследования:</t>
  </si>
  <si>
    <t>молока коров,больных маститом</t>
  </si>
  <si>
    <t>1 исслед.</t>
  </si>
  <si>
    <t>экссудата из матки коров, больных эндометриом</t>
  </si>
  <si>
    <t>Наркоз для продуктивных животных</t>
  </si>
  <si>
    <t>15.3</t>
  </si>
  <si>
    <t>24.3</t>
  </si>
  <si>
    <t>24.4</t>
  </si>
  <si>
    <t>25.1</t>
  </si>
  <si>
    <t>25.2</t>
  </si>
  <si>
    <t>индивидуальная (1 гол)</t>
  </si>
  <si>
    <t>групповая (100 гол)</t>
  </si>
  <si>
    <t>27.4</t>
  </si>
  <si>
    <t>31.1</t>
  </si>
  <si>
    <t>31.2</t>
  </si>
  <si>
    <t>31.3</t>
  </si>
  <si>
    <t>33.3</t>
  </si>
  <si>
    <t>33.4</t>
  </si>
  <si>
    <t>33.5</t>
  </si>
  <si>
    <t>33.6</t>
  </si>
  <si>
    <t>34.1</t>
  </si>
  <si>
    <t>34.2</t>
  </si>
  <si>
    <t>Кесарево сечение у продуктивных животных</t>
  </si>
  <si>
    <t>36.1</t>
  </si>
  <si>
    <t>36.2</t>
  </si>
  <si>
    <t>крупных</t>
  </si>
  <si>
    <t>мелких</t>
  </si>
  <si>
    <t>Профилактическая вакцинация пушных зверей против трихофитии, колибактериоза, рожи,сальмонеллеза, пастереллеза, листериоза, вирусного энтерита, псевдомоноза, стафилококкоза, миксоматоза</t>
  </si>
  <si>
    <t>Обработка ушной раковины у продуктивных животных</t>
  </si>
  <si>
    <t>Фетотомия у коров, кобыл</t>
  </si>
  <si>
    <t>Вправление выпавшего влагалища матки у коровы, кобылы</t>
  </si>
  <si>
    <t>Димастиновая проба</t>
  </si>
  <si>
    <t>кормов</t>
  </si>
  <si>
    <t>определение чувствительности к антибиотикам</t>
  </si>
  <si>
    <t>бакисследование спермы</t>
  </si>
  <si>
    <t xml:space="preserve">             сальмонеллез,стрептококкоз,                          стафилококкоз,трихофития</t>
  </si>
  <si>
    <t>18.4</t>
  </si>
  <si>
    <t>18.5</t>
  </si>
  <si>
    <t>18.6</t>
  </si>
  <si>
    <t>18.7</t>
  </si>
  <si>
    <t>23.1</t>
  </si>
  <si>
    <t>23.2</t>
  </si>
  <si>
    <t>23.3</t>
  </si>
  <si>
    <t>23.4</t>
  </si>
  <si>
    <t>23.5</t>
  </si>
  <si>
    <t>Вскрытие трупов:</t>
  </si>
  <si>
    <t>39.1</t>
  </si>
  <si>
    <t>39.2</t>
  </si>
  <si>
    <t>Свиней ,МКРС</t>
  </si>
  <si>
    <t>39.3</t>
  </si>
  <si>
    <t>Кроликов, нутрий</t>
  </si>
  <si>
    <t>39.4</t>
  </si>
  <si>
    <t>Витаминизация:</t>
  </si>
  <si>
    <t>40.1</t>
  </si>
  <si>
    <t>40.2</t>
  </si>
  <si>
    <t>КРС,лошадей</t>
  </si>
  <si>
    <t>64</t>
  </si>
  <si>
    <t xml:space="preserve">Лечение мелких животных при: </t>
  </si>
  <si>
    <t>65</t>
  </si>
  <si>
    <t>65.1</t>
  </si>
  <si>
    <t>65.2</t>
  </si>
  <si>
    <t>66</t>
  </si>
  <si>
    <t>Родовспоможение:</t>
  </si>
  <si>
    <t>66.1</t>
  </si>
  <si>
    <t>66.2</t>
  </si>
  <si>
    <t>Лечение мелких животных при  травмах:</t>
  </si>
  <si>
    <t>67</t>
  </si>
  <si>
    <t>67.1</t>
  </si>
  <si>
    <t>67.2</t>
  </si>
  <si>
    <t>67.3</t>
  </si>
  <si>
    <t>67.4</t>
  </si>
  <si>
    <t>68</t>
  </si>
  <si>
    <t>Лечение мелких  животных при  болезнях органов пищеварения:</t>
  </si>
  <si>
    <t>68.1</t>
  </si>
  <si>
    <t>68.2</t>
  </si>
  <si>
    <t>68.3</t>
  </si>
  <si>
    <t>69</t>
  </si>
  <si>
    <t>Лечение мелких животных при  болезнях органов дыхания:</t>
  </si>
  <si>
    <t>69.1</t>
  </si>
  <si>
    <t>69.2</t>
  </si>
  <si>
    <t>69.3</t>
  </si>
  <si>
    <t>70</t>
  </si>
  <si>
    <t>Лечение мелких животных при маститах:</t>
  </si>
  <si>
    <t>70.1</t>
  </si>
  <si>
    <t>70.2</t>
  </si>
  <si>
    <t>70.3</t>
  </si>
  <si>
    <t>71</t>
  </si>
  <si>
    <t>71.1</t>
  </si>
  <si>
    <t>71.2</t>
  </si>
  <si>
    <t>71.3</t>
  </si>
  <si>
    <t>Лечение мелких животных при болезнях органов размножения:</t>
  </si>
  <si>
    <t>Лечение животных при  обрезке и расчистке копыт,копытец КРС и лошадей:</t>
  </si>
  <si>
    <t>41.1</t>
  </si>
  <si>
    <t>41.2</t>
  </si>
  <si>
    <t>поверхностных травмах</t>
  </si>
  <si>
    <t>глубоких травмах</t>
  </si>
  <si>
    <t>40.3</t>
  </si>
  <si>
    <t>Ветсанэкспертиза меда (партия до 5 кг)</t>
  </si>
  <si>
    <t>Начальник Государственного учреждения</t>
  </si>
  <si>
    <t>____________А.П. Маслюк-Синюгина</t>
  </si>
  <si>
    <t>вводится с  01.02.2021 г.</t>
  </si>
  <si>
    <t>Дробление партии</t>
  </si>
  <si>
    <t>Е.А. Хоухлянцева</t>
  </si>
  <si>
    <t>Радиологические исследования:</t>
  </si>
  <si>
    <r>
      <rPr>
        <i/>
        <sz val="14"/>
        <rFont val="Arial"/>
        <family val="2"/>
        <charset val="204"/>
      </rPr>
      <t xml:space="preserve">Контроль радиактивного загрязнения продукции охоты    (радионуклидов Цезия-137)                                                                              </t>
    </r>
    <r>
      <rPr>
        <i/>
        <sz val="14"/>
        <color rgb="FFFF0000"/>
        <rFont val="Arial"/>
        <family val="2"/>
        <charset val="204"/>
      </rPr>
      <t>(подп.6.1 пункта 1 указа Президента РБ от 16 сентября 2020 г.  № 345" Об изменении указов Президента РБ")</t>
    </r>
  </si>
  <si>
    <t>Выдача ветеринарно-санитарного паспорта пасеки (до 0,5 б.в.)</t>
  </si>
  <si>
    <t>Выдача ветеринарного паспорта животного ( до 01 б.в.)</t>
  </si>
  <si>
    <t>Выдача ветеринарного свидетельства физическим лицам (до 0,3 б.в.)</t>
  </si>
  <si>
    <t>Выдача ветеринарного свидетельства юр. лицам и индивидуальным предпринимателям (до 0,3 б.в.)</t>
  </si>
  <si>
    <t>1 туш.</t>
  </si>
  <si>
    <t>Ветеринарно-санитарный осмотр по одной ТТН (кроме фирменной торговли)</t>
  </si>
  <si>
    <t>1 един.</t>
  </si>
  <si>
    <t xml:space="preserve">Выдача ветеринарного сертификата юридическим и физическим лицам и индивидуальным предпринимателям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</si>
</sst>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color theme="0"/>
      <name val="Arial Cyr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i/>
      <sz val="14"/>
      <color rgb="FFFF0000"/>
      <name val="Arial"/>
      <family val="2"/>
      <charset val="204"/>
    </font>
    <font>
      <i/>
      <sz val="14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14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0" fillId="2" borderId="0" xfId="0" applyFill="1"/>
    <xf numFmtId="0" fontId="0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11" fillId="2" borderId="0" xfId="0" applyFont="1" applyFill="1"/>
    <xf numFmtId="0" fontId="1" fillId="2" borderId="0" xfId="0" applyFont="1" applyFill="1" applyAlignment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wrapText="1"/>
    </xf>
    <xf numFmtId="49" fontId="13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2" fontId="14" fillId="2" borderId="8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1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3" fillId="2" borderId="0" xfId="0" applyFont="1" applyFill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9" fontId="24" fillId="2" borderId="1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/>
    </xf>
    <xf numFmtId="0" fontId="16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49" fontId="5" fillId="2" borderId="0" xfId="0" applyNumberFormat="1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4"/>
  <sheetViews>
    <sheetView tabSelected="1" view="pageBreakPreview" topLeftCell="A370" zoomScale="70" zoomScaleSheetLayoutView="70" workbookViewId="0">
      <selection activeCell="I296" sqref="I296"/>
    </sheetView>
  </sheetViews>
  <sheetFormatPr defaultRowHeight="18.75" x14ac:dyDescent="0.3"/>
  <cols>
    <col min="1" max="1" width="8" style="32" customWidth="1"/>
    <col min="2" max="2" width="52.5703125" style="33" customWidth="1"/>
    <col min="3" max="3" width="13.5703125" style="34" customWidth="1"/>
    <col min="4" max="4" width="11" style="35" customWidth="1"/>
    <col min="5" max="5" width="9.42578125" style="35" bestFit="1" customWidth="1"/>
    <col min="6" max="6" width="10" style="35" customWidth="1"/>
    <col min="7" max="7" width="16" style="35" customWidth="1"/>
    <col min="8" max="8" width="26.5703125" style="9" customWidth="1"/>
    <col min="9" max="9" width="8.28515625" style="15" bestFit="1" customWidth="1"/>
    <col min="10" max="10" width="9.140625" style="15"/>
    <col min="11" max="16384" width="9.140625" style="3"/>
  </cols>
  <sheetData>
    <row r="1" spans="1:10" x14ac:dyDescent="0.3">
      <c r="B1" s="33" t="s">
        <v>466</v>
      </c>
      <c r="F1" s="100" t="s">
        <v>98</v>
      </c>
      <c r="G1" s="100"/>
      <c r="H1" s="21"/>
    </row>
    <row r="2" spans="1:10" ht="59.25" customHeight="1" x14ac:dyDescent="0.25">
      <c r="B2" s="75" t="s">
        <v>467</v>
      </c>
      <c r="D2" s="112" t="s">
        <v>588</v>
      </c>
      <c r="E2" s="112"/>
      <c r="F2" s="112"/>
      <c r="G2" s="112"/>
      <c r="H2" s="21"/>
    </row>
    <row r="3" spans="1:10" ht="39.75" customHeight="1" x14ac:dyDescent="0.3">
      <c r="B3" s="74" t="s">
        <v>468</v>
      </c>
      <c r="D3" s="113" t="s">
        <v>460</v>
      </c>
      <c r="E3" s="113"/>
      <c r="F3" s="113"/>
      <c r="G3" s="113"/>
      <c r="H3" s="21"/>
    </row>
    <row r="4" spans="1:10" ht="14.25" customHeight="1" x14ac:dyDescent="0.3">
      <c r="D4" s="113"/>
      <c r="E4" s="113"/>
      <c r="F4" s="113"/>
      <c r="G4" s="113"/>
      <c r="H4" s="21"/>
    </row>
    <row r="5" spans="1:10" x14ac:dyDescent="0.3">
      <c r="D5" s="103" t="s">
        <v>589</v>
      </c>
      <c r="E5" s="103"/>
      <c r="F5" s="103"/>
      <c r="G5" s="103"/>
      <c r="H5" s="21"/>
    </row>
    <row r="6" spans="1:10" ht="16.5" customHeight="1" x14ac:dyDescent="0.3">
      <c r="B6" s="33" t="s">
        <v>469</v>
      </c>
      <c r="D6" s="103"/>
      <c r="E6" s="103"/>
      <c r="F6" s="103"/>
      <c r="G6" s="103"/>
      <c r="H6" s="21"/>
    </row>
    <row r="7" spans="1:10" ht="105.75" customHeight="1" x14ac:dyDescent="0.3">
      <c r="A7" s="101" t="s">
        <v>458</v>
      </c>
      <c r="B7" s="101"/>
      <c r="C7" s="101"/>
      <c r="D7" s="101"/>
      <c r="E7" s="101"/>
      <c r="F7" s="101"/>
      <c r="G7" s="101"/>
      <c r="H7" s="21"/>
    </row>
    <row r="8" spans="1:10" ht="39" customHeight="1" x14ac:dyDescent="0.25">
      <c r="A8" s="102" t="s">
        <v>590</v>
      </c>
      <c r="B8" s="102"/>
      <c r="C8" s="102"/>
      <c r="D8" s="102"/>
      <c r="E8" s="102"/>
      <c r="F8" s="102"/>
      <c r="G8" s="102"/>
      <c r="H8" s="21"/>
    </row>
    <row r="9" spans="1:10" s="4" customFormat="1" ht="75" x14ac:dyDescent="0.25">
      <c r="A9" s="24" t="s">
        <v>97</v>
      </c>
      <c r="B9" s="37" t="s">
        <v>96</v>
      </c>
      <c r="C9" s="55" t="s">
        <v>95</v>
      </c>
      <c r="D9" s="37" t="s">
        <v>94</v>
      </c>
      <c r="E9" s="37" t="s">
        <v>93</v>
      </c>
      <c r="F9" s="37" t="s">
        <v>92</v>
      </c>
      <c r="G9" s="37" t="s">
        <v>91</v>
      </c>
      <c r="H9" s="46"/>
      <c r="I9" s="17"/>
      <c r="J9" s="17"/>
    </row>
    <row r="10" spans="1:10" s="4" customFormat="1" x14ac:dyDescent="0.25">
      <c r="A10" s="98" t="s">
        <v>90</v>
      </c>
      <c r="B10" s="98"/>
      <c r="C10" s="98"/>
      <c r="D10" s="98"/>
      <c r="E10" s="98"/>
      <c r="F10" s="98"/>
      <c r="G10" s="98"/>
      <c r="H10" s="46"/>
      <c r="I10" s="17"/>
      <c r="J10" s="17"/>
    </row>
    <row r="11" spans="1:10" s="1" customFormat="1" ht="25.5" customHeight="1" x14ac:dyDescent="0.25">
      <c r="A11" s="30">
        <v>1</v>
      </c>
      <c r="B11" s="52" t="s">
        <v>89</v>
      </c>
      <c r="C11" s="55" t="s">
        <v>88</v>
      </c>
      <c r="D11" s="56">
        <v>6.98</v>
      </c>
      <c r="E11" s="57"/>
      <c r="F11" s="55">
        <f t="shared" ref="F11" si="0">ROUND(D11*E11,2)</f>
        <v>0</v>
      </c>
      <c r="G11" s="56">
        <f t="shared" ref="G11:G16" si="1">D11+F11</f>
        <v>6.98</v>
      </c>
      <c r="H11" s="21"/>
      <c r="I11" s="15"/>
      <c r="J11" s="15"/>
    </row>
    <row r="12" spans="1:10" ht="25.5" customHeight="1" x14ac:dyDescent="0.25">
      <c r="A12" s="30">
        <v>2</v>
      </c>
      <c r="B12" s="48" t="s">
        <v>87</v>
      </c>
      <c r="C12" s="78" t="s">
        <v>82</v>
      </c>
      <c r="D12" s="56">
        <v>102.18</v>
      </c>
      <c r="E12" s="55"/>
      <c r="F12" s="55"/>
      <c r="G12" s="56">
        <f t="shared" si="1"/>
        <v>102.18</v>
      </c>
      <c r="H12" s="21"/>
    </row>
    <row r="13" spans="1:10" ht="29.25" customHeight="1" x14ac:dyDescent="0.25">
      <c r="A13" s="30">
        <v>3</v>
      </c>
      <c r="B13" s="48" t="s">
        <v>86</v>
      </c>
      <c r="C13" s="37" t="s">
        <v>85</v>
      </c>
      <c r="D13" s="56">
        <v>5.22</v>
      </c>
      <c r="E13" s="55"/>
      <c r="F13" s="55"/>
      <c r="G13" s="56">
        <f t="shared" si="1"/>
        <v>5.22</v>
      </c>
      <c r="H13" s="21"/>
      <c r="I13" s="21"/>
    </row>
    <row r="14" spans="1:10" ht="27" customHeight="1" x14ac:dyDescent="0.25">
      <c r="A14" s="30">
        <v>4</v>
      </c>
      <c r="B14" s="48" t="s">
        <v>84</v>
      </c>
      <c r="C14" s="78" t="s">
        <v>489</v>
      </c>
      <c r="D14" s="56">
        <v>29.52</v>
      </c>
      <c r="E14" s="55"/>
      <c r="F14" s="55"/>
      <c r="G14" s="56">
        <f t="shared" si="1"/>
        <v>29.52</v>
      </c>
      <c r="H14" s="21"/>
    </row>
    <row r="15" spans="1:10" ht="30.75" customHeight="1" x14ac:dyDescent="0.25">
      <c r="A15" s="30">
        <v>5</v>
      </c>
      <c r="B15" s="48" t="s">
        <v>470</v>
      </c>
      <c r="C15" s="37" t="s">
        <v>471</v>
      </c>
      <c r="D15" s="56">
        <v>0.68</v>
      </c>
      <c r="E15" s="55"/>
      <c r="F15" s="55"/>
      <c r="G15" s="56">
        <f t="shared" si="1"/>
        <v>0.68</v>
      </c>
      <c r="H15" s="21"/>
    </row>
    <row r="16" spans="1:10" ht="30" customHeight="1" x14ac:dyDescent="0.25">
      <c r="A16" s="30">
        <v>6</v>
      </c>
      <c r="B16" s="48" t="s">
        <v>83</v>
      </c>
      <c r="C16" s="37" t="s">
        <v>82</v>
      </c>
      <c r="D16" s="56">
        <v>56.77</v>
      </c>
      <c r="E16" s="55"/>
      <c r="F16" s="55"/>
      <c r="G16" s="56">
        <f t="shared" si="1"/>
        <v>56.77</v>
      </c>
      <c r="H16" s="21"/>
    </row>
    <row r="17" spans="1:10" ht="30.75" customHeight="1" x14ac:dyDescent="0.25">
      <c r="A17" s="30" t="s">
        <v>252</v>
      </c>
      <c r="B17" s="48" t="s">
        <v>31</v>
      </c>
      <c r="C17" s="55" t="s">
        <v>0</v>
      </c>
      <c r="D17" s="55"/>
      <c r="E17" s="55"/>
      <c r="F17" s="55"/>
      <c r="G17" s="56"/>
      <c r="H17" s="21"/>
      <c r="J17" s="16"/>
    </row>
    <row r="18" spans="1:10" ht="25.5" customHeight="1" x14ac:dyDescent="0.25">
      <c r="A18" s="38" t="s">
        <v>437</v>
      </c>
      <c r="B18" s="53" t="s">
        <v>30</v>
      </c>
      <c r="C18" s="55"/>
      <c r="D18" s="56">
        <v>22.56</v>
      </c>
      <c r="E18" s="55"/>
      <c r="F18" s="55"/>
      <c r="G18" s="56">
        <f t="shared" ref="G18:G23" si="2">D18+F18</f>
        <v>22.56</v>
      </c>
      <c r="H18" s="21"/>
      <c r="J18" s="16"/>
    </row>
    <row r="19" spans="1:10" ht="26.25" customHeight="1" x14ac:dyDescent="0.25">
      <c r="A19" s="38" t="s">
        <v>438</v>
      </c>
      <c r="B19" s="53" t="s">
        <v>29</v>
      </c>
      <c r="C19" s="55"/>
      <c r="D19" s="56">
        <v>12.53</v>
      </c>
      <c r="E19" s="55"/>
      <c r="F19" s="55"/>
      <c r="G19" s="56">
        <f t="shared" si="2"/>
        <v>12.53</v>
      </c>
      <c r="H19" s="21"/>
      <c r="J19" s="16"/>
    </row>
    <row r="20" spans="1:10" ht="26.25" customHeight="1" x14ac:dyDescent="0.25">
      <c r="A20" s="38" t="s">
        <v>455</v>
      </c>
      <c r="B20" s="53" t="s">
        <v>28</v>
      </c>
      <c r="C20" s="55"/>
      <c r="D20" s="56">
        <v>11.28</v>
      </c>
      <c r="E20" s="55"/>
      <c r="F20" s="55"/>
      <c r="G20" s="56">
        <f t="shared" si="2"/>
        <v>11.28</v>
      </c>
      <c r="H20" s="21"/>
      <c r="J20" s="16"/>
    </row>
    <row r="21" spans="1:10" ht="27" customHeight="1" x14ac:dyDescent="0.25">
      <c r="A21" s="38" t="s">
        <v>456</v>
      </c>
      <c r="B21" s="53" t="s">
        <v>27</v>
      </c>
      <c r="C21" s="55"/>
      <c r="D21" s="56">
        <v>6.77</v>
      </c>
      <c r="E21" s="55"/>
      <c r="F21" s="55"/>
      <c r="G21" s="56">
        <f t="shared" si="2"/>
        <v>6.77</v>
      </c>
      <c r="H21" s="21"/>
      <c r="J21" s="16"/>
    </row>
    <row r="22" spans="1:10" ht="29.25" customHeight="1" x14ac:dyDescent="0.25">
      <c r="A22" s="38" t="s">
        <v>457</v>
      </c>
      <c r="B22" s="53" t="s">
        <v>26</v>
      </c>
      <c r="C22" s="55"/>
      <c r="D22" s="56">
        <v>2.2599999999999998</v>
      </c>
      <c r="E22" s="55"/>
      <c r="F22" s="55"/>
      <c r="G22" s="56">
        <f t="shared" si="2"/>
        <v>2.2599999999999998</v>
      </c>
      <c r="H22" s="21"/>
      <c r="J22" s="16"/>
    </row>
    <row r="23" spans="1:10" ht="111.75" customHeight="1" x14ac:dyDescent="0.25">
      <c r="A23" s="30" t="s">
        <v>254</v>
      </c>
      <c r="B23" s="48" t="s">
        <v>602</v>
      </c>
      <c r="C23" s="37" t="s">
        <v>85</v>
      </c>
      <c r="D23" s="56">
        <v>8.5</v>
      </c>
      <c r="E23" s="55"/>
      <c r="F23" s="55"/>
      <c r="G23" s="56">
        <f t="shared" si="2"/>
        <v>8.5</v>
      </c>
      <c r="H23" s="16"/>
    </row>
    <row r="24" spans="1:10" ht="65.25" customHeight="1" x14ac:dyDescent="0.25">
      <c r="A24" s="30" t="s">
        <v>257</v>
      </c>
      <c r="B24" s="48" t="s">
        <v>598</v>
      </c>
      <c r="C24" s="37" t="s">
        <v>85</v>
      </c>
      <c r="D24" s="56">
        <v>8.5</v>
      </c>
      <c r="E24" s="55"/>
      <c r="F24" s="55"/>
      <c r="G24" s="56">
        <f t="shared" ref="G24:G28" si="3">D24+F24</f>
        <v>8.5</v>
      </c>
      <c r="H24" s="16"/>
    </row>
    <row r="25" spans="1:10" ht="44.25" customHeight="1" x14ac:dyDescent="0.25">
      <c r="A25" s="30" t="s">
        <v>259</v>
      </c>
      <c r="B25" s="48" t="s">
        <v>597</v>
      </c>
      <c r="C25" s="37" t="s">
        <v>85</v>
      </c>
      <c r="D25" s="56">
        <v>2.9</v>
      </c>
      <c r="E25" s="55"/>
      <c r="F25" s="55"/>
      <c r="G25" s="56">
        <f t="shared" si="3"/>
        <v>2.9</v>
      </c>
      <c r="H25" s="16"/>
    </row>
    <row r="26" spans="1:10" ht="45.75" customHeight="1" x14ac:dyDescent="0.25">
      <c r="A26" s="30" t="s">
        <v>261</v>
      </c>
      <c r="B26" s="48" t="s">
        <v>596</v>
      </c>
      <c r="C26" s="37" t="s">
        <v>85</v>
      </c>
      <c r="D26" s="56">
        <v>2.9</v>
      </c>
      <c r="E26" s="55"/>
      <c r="F26" s="55"/>
      <c r="G26" s="56">
        <f t="shared" si="3"/>
        <v>2.9</v>
      </c>
      <c r="H26" s="16"/>
    </row>
    <row r="27" spans="1:10" ht="44.25" customHeight="1" x14ac:dyDescent="0.25">
      <c r="A27" s="30" t="s">
        <v>263</v>
      </c>
      <c r="B27" s="48" t="s">
        <v>591</v>
      </c>
      <c r="C27" s="37" t="s">
        <v>117</v>
      </c>
      <c r="D27" s="56">
        <v>2.14</v>
      </c>
      <c r="E27" s="55"/>
      <c r="F27" s="55"/>
      <c r="G27" s="56">
        <f t="shared" si="3"/>
        <v>2.14</v>
      </c>
      <c r="H27" s="16"/>
    </row>
    <row r="28" spans="1:10" ht="37.5" x14ac:dyDescent="0.25">
      <c r="A28" s="30" t="s">
        <v>265</v>
      </c>
      <c r="B28" s="48" t="s">
        <v>595</v>
      </c>
      <c r="C28" s="37" t="s">
        <v>85</v>
      </c>
      <c r="D28" s="56">
        <v>8.5</v>
      </c>
      <c r="E28" s="55"/>
      <c r="F28" s="55"/>
      <c r="G28" s="56">
        <f t="shared" si="3"/>
        <v>8.5</v>
      </c>
      <c r="H28" s="16"/>
    </row>
    <row r="29" spans="1:10" s="4" customFormat="1" ht="57" customHeight="1" x14ac:dyDescent="0.25">
      <c r="A29" s="98" t="s">
        <v>115</v>
      </c>
      <c r="B29" s="98"/>
      <c r="C29" s="98"/>
      <c r="D29" s="98"/>
      <c r="E29" s="98"/>
      <c r="F29" s="98"/>
      <c r="G29" s="98"/>
      <c r="H29" s="46"/>
      <c r="I29" s="17"/>
      <c r="J29" s="17"/>
    </row>
    <row r="30" spans="1:10" s="1" customFormat="1" ht="25.5" customHeight="1" x14ac:dyDescent="0.25">
      <c r="A30" s="30" t="s">
        <v>400</v>
      </c>
      <c r="B30" s="52" t="s">
        <v>81</v>
      </c>
      <c r="C30" s="55" t="s">
        <v>80</v>
      </c>
      <c r="D30" s="56"/>
      <c r="E30" s="55"/>
      <c r="F30" s="55"/>
      <c r="G30" s="56"/>
      <c r="H30" s="21"/>
      <c r="I30" s="15"/>
      <c r="J30" s="15"/>
    </row>
    <row r="31" spans="1:10" s="1" customFormat="1" ht="24" customHeight="1" x14ac:dyDescent="0.25">
      <c r="A31" s="38" t="s">
        <v>401</v>
      </c>
      <c r="B31" s="53" t="s">
        <v>30</v>
      </c>
      <c r="C31" s="55"/>
      <c r="D31" s="56">
        <v>3.49</v>
      </c>
      <c r="E31" s="57"/>
      <c r="F31" s="55"/>
      <c r="G31" s="56">
        <f>D31+F31</f>
        <v>3.49</v>
      </c>
      <c r="H31" s="21"/>
      <c r="I31" s="15"/>
      <c r="J31" s="15"/>
    </row>
    <row r="32" spans="1:10" s="1" customFormat="1" ht="24" customHeight="1" x14ac:dyDescent="0.25">
      <c r="A32" s="38" t="s">
        <v>402</v>
      </c>
      <c r="B32" s="53" t="s">
        <v>78</v>
      </c>
      <c r="C32" s="55"/>
      <c r="D32" s="56">
        <v>2.33</v>
      </c>
      <c r="E32" s="57"/>
      <c r="F32" s="55"/>
      <c r="G32" s="56">
        <f>D32+F32</f>
        <v>2.33</v>
      </c>
      <c r="H32" s="21"/>
      <c r="I32" s="15"/>
      <c r="J32" s="15"/>
    </row>
    <row r="33" spans="1:10" s="1" customFormat="1" ht="24" customHeight="1" x14ac:dyDescent="0.25">
      <c r="A33" s="38" t="s">
        <v>403</v>
      </c>
      <c r="B33" s="53" t="s">
        <v>77</v>
      </c>
      <c r="C33" s="55"/>
      <c r="D33" s="56">
        <v>1.1599999999999999</v>
      </c>
      <c r="E33" s="57"/>
      <c r="F33" s="55"/>
      <c r="G33" s="56">
        <f>D33+F33</f>
        <v>1.1599999999999999</v>
      </c>
      <c r="H33" s="21"/>
      <c r="I33" s="15"/>
      <c r="J33" s="15"/>
    </row>
    <row r="34" spans="1:10" s="1" customFormat="1" ht="23.25" customHeight="1" x14ac:dyDescent="0.25">
      <c r="A34" s="30" t="s">
        <v>404</v>
      </c>
      <c r="B34" s="52" t="s">
        <v>79</v>
      </c>
      <c r="C34" s="55" t="s">
        <v>0</v>
      </c>
      <c r="D34" s="56"/>
      <c r="E34" s="57"/>
      <c r="F34" s="55"/>
      <c r="G34" s="56"/>
      <c r="H34" s="21"/>
      <c r="I34" s="15"/>
      <c r="J34" s="15"/>
    </row>
    <row r="35" spans="1:10" s="1" customFormat="1" ht="28.5" customHeight="1" x14ac:dyDescent="0.25">
      <c r="A35" s="38" t="s">
        <v>229</v>
      </c>
      <c r="B35" s="53" t="s">
        <v>30</v>
      </c>
      <c r="C35" s="55"/>
      <c r="D35" s="56">
        <v>1.86</v>
      </c>
      <c r="E35" s="57"/>
      <c r="F35" s="55"/>
      <c r="G35" s="56">
        <f>D35+F35</f>
        <v>1.86</v>
      </c>
      <c r="H35" s="21"/>
      <c r="I35" s="15"/>
      <c r="J35" s="15"/>
    </row>
    <row r="36" spans="1:10" s="1" customFormat="1" ht="26.25" customHeight="1" x14ac:dyDescent="0.25">
      <c r="A36" s="38" t="s">
        <v>231</v>
      </c>
      <c r="B36" s="53" t="s">
        <v>78</v>
      </c>
      <c r="C36" s="55"/>
      <c r="D36" s="56">
        <v>1.4</v>
      </c>
      <c r="E36" s="57"/>
      <c r="F36" s="55"/>
      <c r="G36" s="56">
        <f>D36+F36</f>
        <v>1.4</v>
      </c>
      <c r="H36" s="21"/>
      <c r="I36" s="15"/>
      <c r="J36" s="15"/>
    </row>
    <row r="37" spans="1:10" s="1" customFormat="1" ht="23.25" customHeight="1" x14ac:dyDescent="0.25">
      <c r="A37" s="38" t="s">
        <v>405</v>
      </c>
      <c r="B37" s="53" t="s">
        <v>77</v>
      </c>
      <c r="C37" s="55"/>
      <c r="D37" s="56">
        <v>0.47</v>
      </c>
      <c r="E37" s="57"/>
      <c r="F37" s="55"/>
      <c r="G37" s="56">
        <f>D37+F37</f>
        <v>0.47</v>
      </c>
      <c r="H37" s="21"/>
      <c r="I37" s="15"/>
      <c r="J37" s="15"/>
    </row>
    <row r="38" spans="1:10" s="1" customFormat="1" ht="24" customHeight="1" x14ac:dyDescent="0.25">
      <c r="A38" s="30" t="s">
        <v>233</v>
      </c>
      <c r="B38" s="52" t="s">
        <v>76</v>
      </c>
      <c r="C38" s="55" t="s">
        <v>61</v>
      </c>
      <c r="D38" s="56"/>
      <c r="E38" s="57"/>
      <c r="F38" s="55"/>
      <c r="G38" s="56"/>
      <c r="H38" s="21"/>
      <c r="I38" s="15"/>
      <c r="J38" s="15"/>
    </row>
    <row r="39" spans="1:10" s="1" customFormat="1" ht="24" customHeight="1" x14ac:dyDescent="0.25">
      <c r="A39" s="38" t="s">
        <v>237</v>
      </c>
      <c r="B39" s="53" t="s">
        <v>69</v>
      </c>
      <c r="C39" s="55"/>
      <c r="D39" s="56">
        <v>0.91</v>
      </c>
      <c r="E39" s="57"/>
      <c r="F39" s="55"/>
      <c r="G39" s="56">
        <f t="shared" ref="G39:G44" si="4">D39+F39</f>
        <v>0.91</v>
      </c>
      <c r="H39" s="21"/>
      <c r="I39" s="15"/>
      <c r="J39" s="15"/>
    </row>
    <row r="40" spans="1:10" s="1" customFormat="1" ht="24" customHeight="1" x14ac:dyDescent="0.25">
      <c r="A40" s="38" t="s">
        <v>239</v>
      </c>
      <c r="B40" s="53" t="s">
        <v>75</v>
      </c>
      <c r="C40" s="55"/>
      <c r="D40" s="56">
        <v>1.1200000000000001</v>
      </c>
      <c r="E40" s="57"/>
      <c r="F40" s="55"/>
      <c r="G40" s="56">
        <f t="shared" si="4"/>
        <v>1.1200000000000001</v>
      </c>
      <c r="H40" s="21"/>
      <c r="I40" s="15"/>
      <c r="J40" s="15"/>
    </row>
    <row r="41" spans="1:10" s="1" customFormat="1" ht="24" customHeight="1" x14ac:dyDescent="0.25">
      <c r="A41" s="38" t="s">
        <v>241</v>
      </c>
      <c r="B41" s="53" t="s">
        <v>74</v>
      </c>
      <c r="C41" s="55"/>
      <c r="D41" s="56">
        <v>0.94</v>
      </c>
      <c r="E41" s="57"/>
      <c r="F41" s="55"/>
      <c r="G41" s="56">
        <f t="shared" si="4"/>
        <v>0.94</v>
      </c>
      <c r="H41" s="21"/>
      <c r="I41" s="15"/>
      <c r="J41" s="15"/>
    </row>
    <row r="42" spans="1:10" s="1" customFormat="1" ht="25.5" customHeight="1" x14ac:dyDescent="0.25">
      <c r="A42" s="38" t="s">
        <v>243</v>
      </c>
      <c r="B42" s="53" t="s">
        <v>73</v>
      </c>
      <c r="C42" s="55"/>
      <c r="D42" s="56">
        <v>0.78</v>
      </c>
      <c r="E42" s="57"/>
      <c r="F42" s="55"/>
      <c r="G42" s="56">
        <f t="shared" si="4"/>
        <v>0.78</v>
      </c>
      <c r="H42" s="21"/>
      <c r="I42" s="15"/>
      <c r="J42" s="15"/>
    </row>
    <row r="43" spans="1:10" s="1" customFormat="1" ht="25.5" customHeight="1" x14ac:dyDescent="0.25">
      <c r="A43" s="38" t="s">
        <v>406</v>
      </c>
      <c r="B43" s="53" t="s">
        <v>72</v>
      </c>
      <c r="C43" s="55"/>
      <c r="D43" s="56">
        <v>0.65</v>
      </c>
      <c r="E43" s="57"/>
      <c r="F43" s="55"/>
      <c r="G43" s="56">
        <f t="shared" si="4"/>
        <v>0.65</v>
      </c>
      <c r="H43" s="21"/>
      <c r="I43" s="15"/>
      <c r="J43" s="15"/>
    </row>
    <row r="44" spans="1:10" s="1" customFormat="1" ht="30.75" customHeight="1" x14ac:dyDescent="0.25">
      <c r="A44" s="38" t="s">
        <v>407</v>
      </c>
      <c r="B44" s="53" t="s">
        <v>71</v>
      </c>
      <c r="C44" s="55"/>
      <c r="D44" s="56">
        <v>0.49</v>
      </c>
      <c r="E44" s="57"/>
      <c r="F44" s="55"/>
      <c r="G44" s="56">
        <f t="shared" si="4"/>
        <v>0.49</v>
      </c>
      <c r="H44" s="21"/>
      <c r="I44" s="15"/>
      <c r="J44" s="15"/>
    </row>
    <row r="45" spans="1:10" s="1" customFormat="1" ht="23.25" customHeight="1" x14ac:dyDescent="0.25">
      <c r="A45" s="30" t="s">
        <v>245</v>
      </c>
      <c r="B45" s="52" t="s">
        <v>70</v>
      </c>
      <c r="C45" s="55" t="s">
        <v>61</v>
      </c>
      <c r="D45" s="56"/>
      <c r="E45" s="57"/>
      <c r="F45" s="55"/>
      <c r="G45" s="56"/>
      <c r="H45" s="21"/>
      <c r="I45" s="15"/>
      <c r="J45" s="15"/>
    </row>
    <row r="46" spans="1:10" s="1" customFormat="1" ht="25.5" customHeight="1" x14ac:dyDescent="0.25">
      <c r="A46" s="38" t="s">
        <v>408</v>
      </c>
      <c r="B46" s="53" t="s">
        <v>69</v>
      </c>
      <c r="C46" s="55"/>
      <c r="D46" s="56">
        <v>0.42</v>
      </c>
      <c r="E46" s="57"/>
      <c r="F46" s="55"/>
      <c r="G46" s="56">
        <f t="shared" ref="G46:G59" si="5">D46+F46</f>
        <v>0.42</v>
      </c>
      <c r="H46" s="21"/>
      <c r="I46" s="15"/>
      <c r="J46" s="15"/>
    </row>
    <row r="47" spans="1:10" s="1" customFormat="1" ht="24" customHeight="1" x14ac:dyDescent="0.25">
      <c r="A47" s="38" t="s">
        <v>409</v>
      </c>
      <c r="B47" s="53" t="s">
        <v>68</v>
      </c>
      <c r="C47" s="55"/>
      <c r="D47" s="56">
        <v>0.43</v>
      </c>
      <c r="E47" s="57"/>
      <c r="F47" s="55"/>
      <c r="G47" s="56">
        <f t="shared" si="5"/>
        <v>0.43</v>
      </c>
      <c r="H47" s="21"/>
      <c r="I47" s="15"/>
      <c r="J47" s="15"/>
    </row>
    <row r="48" spans="1:10" s="1" customFormat="1" ht="24" customHeight="1" x14ac:dyDescent="0.25">
      <c r="A48" s="38" t="s">
        <v>410</v>
      </c>
      <c r="B48" s="53" t="s">
        <v>26</v>
      </c>
      <c r="C48" s="55"/>
      <c r="D48" s="56">
        <v>0.26</v>
      </c>
      <c r="E48" s="57"/>
      <c r="F48" s="55"/>
      <c r="G48" s="56">
        <f t="shared" si="5"/>
        <v>0.26</v>
      </c>
      <c r="H48" s="21"/>
      <c r="I48" s="15"/>
      <c r="J48" s="15"/>
    </row>
    <row r="49" spans="1:10" s="1" customFormat="1" ht="25.5" customHeight="1" x14ac:dyDescent="0.25">
      <c r="A49" s="38" t="s">
        <v>411</v>
      </c>
      <c r="B49" s="53" t="s">
        <v>67</v>
      </c>
      <c r="C49" s="55"/>
      <c r="D49" s="56">
        <v>0.65</v>
      </c>
      <c r="E49" s="57"/>
      <c r="F49" s="55"/>
      <c r="G49" s="56">
        <f t="shared" si="5"/>
        <v>0.65</v>
      </c>
      <c r="H49" s="21"/>
      <c r="I49" s="15"/>
      <c r="J49" s="15"/>
    </row>
    <row r="50" spans="1:10" s="1" customFormat="1" ht="24" customHeight="1" x14ac:dyDescent="0.25">
      <c r="A50" s="38" t="s">
        <v>412</v>
      </c>
      <c r="B50" s="53" t="s">
        <v>66</v>
      </c>
      <c r="C50" s="55"/>
      <c r="D50" s="56">
        <v>0.4</v>
      </c>
      <c r="E50" s="57"/>
      <c r="F50" s="55"/>
      <c r="G50" s="56">
        <f t="shared" si="5"/>
        <v>0.4</v>
      </c>
      <c r="H50" s="21"/>
      <c r="I50" s="15"/>
      <c r="J50" s="15"/>
    </row>
    <row r="51" spans="1:10" s="1" customFormat="1" ht="40.5" customHeight="1" x14ac:dyDescent="0.25">
      <c r="A51" s="30" t="s">
        <v>248</v>
      </c>
      <c r="B51" s="48" t="s">
        <v>65</v>
      </c>
      <c r="C51" s="55" t="s">
        <v>61</v>
      </c>
      <c r="D51" s="56">
        <v>0.47</v>
      </c>
      <c r="E51" s="57"/>
      <c r="F51" s="55"/>
      <c r="G51" s="56">
        <f t="shared" si="5"/>
        <v>0.47</v>
      </c>
      <c r="H51" s="21"/>
      <c r="I51" s="15"/>
      <c r="J51" s="15"/>
    </row>
    <row r="52" spans="1:10" s="1" customFormat="1" ht="39.75" customHeight="1" x14ac:dyDescent="0.25">
      <c r="A52" s="30" t="s">
        <v>250</v>
      </c>
      <c r="B52" s="79" t="s">
        <v>494</v>
      </c>
      <c r="C52" s="55" t="s">
        <v>235</v>
      </c>
      <c r="D52" s="56">
        <v>9.31</v>
      </c>
      <c r="E52" s="57"/>
      <c r="F52" s="55"/>
      <c r="G52" s="56">
        <f t="shared" si="5"/>
        <v>9.31</v>
      </c>
      <c r="H52" s="21"/>
      <c r="I52" s="15"/>
      <c r="J52" s="15"/>
    </row>
    <row r="53" spans="1:10" s="1" customFormat="1" ht="21.75" hidden="1" customHeight="1" x14ac:dyDescent="0.25">
      <c r="A53" s="30" t="s">
        <v>252</v>
      </c>
      <c r="B53" s="48"/>
      <c r="C53" s="55"/>
      <c r="D53" s="56"/>
      <c r="E53" s="57"/>
      <c r="F53" s="55"/>
      <c r="G53" s="56"/>
      <c r="H53" s="21"/>
      <c r="I53" s="15"/>
      <c r="J53" s="15"/>
    </row>
    <row r="54" spans="1:10" s="1" customFormat="1" ht="24" customHeight="1" x14ac:dyDescent="0.25">
      <c r="A54" s="30" t="s">
        <v>254</v>
      </c>
      <c r="B54" s="52" t="s">
        <v>64</v>
      </c>
      <c r="C54" s="55" t="s">
        <v>63</v>
      </c>
      <c r="D54" s="56">
        <v>0.45</v>
      </c>
      <c r="E54" s="57"/>
      <c r="F54" s="55"/>
      <c r="G54" s="56">
        <f t="shared" si="5"/>
        <v>0.45</v>
      </c>
      <c r="H54" s="21"/>
      <c r="I54" s="15"/>
      <c r="J54" s="15"/>
    </row>
    <row r="55" spans="1:10" s="1" customFormat="1" ht="47.25" customHeight="1" x14ac:dyDescent="0.25">
      <c r="A55" s="30" t="s">
        <v>257</v>
      </c>
      <c r="B55" s="48" t="s">
        <v>62</v>
      </c>
      <c r="C55" s="55" t="s">
        <v>61</v>
      </c>
      <c r="D55" s="56">
        <v>4.1900000000000004</v>
      </c>
      <c r="E55" s="57"/>
      <c r="F55" s="55"/>
      <c r="G55" s="56">
        <f t="shared" si="5"/>
        <v>4.1900000000000004</v>
      </c>
      <c r="H55" s="21"/>
      <c r="I55" s="15"/>
      <c r="J55" s="15"/>
    </row>
    <row r="56" spans="1:10" s="1" customFormat="1" ht="30" customHeight="1" x14ac:dyDescent="0.25">
      <c r="A56" s="30" t="s">
        <v>259</v>
      </c>
      <c r="B56" s="48" t="s">
        <v>60</v>
      </c>
      <c r="C56" s="55" t="s">
        <v>0</v>
      </c>
      <c r="D56" s="56">
        <v>0.7</v>
      </c>
      <c r="E56" s="57"/>
      <c r="F56" s="55"/>
      <c r="G56" s="56">
        <f>D56+F56</f>
        <v>0.7</v>
      </c>
      <c r="H56" s="21"/>
      <c r="I56" s="15"/>
      <c r="J56" s="15"/>
    </row>
    <row r="57" spans="1:10" s="1" customFormat="1" ht="24" customHeight="1" x14ac:dyDescent="0.25">
      <c r="A57" s="30" t="s">
        <v>261</v>
      </c>
      <c r="B57" s="52" t="s">
        <v>59</v>
      </c>
      <c r="C57" s="55" t="s">
        <v>0</v>
      </c>
      <c r="D57" s="56">
        <v>0.93</v>
      </c>
      <c r="E57" s="57"/>
      <c r="F57" s="55"/>
      <c r="G57" s="56">
        <f t="shared" si="5"/>
        <v>0.93</v>
      </c>
      <c r="H57" s="21"/>
      <c r="I57" s="15"/>
      <c r="J57" s="15"/>
    </row>
    <row r="58" spans="1:10" s="1" customFormat="1" ht="56.25" x14ac:dyDescent="0.25">
      <c r="A58" s="30" t="s">
        <v>263</v>
      </c>
      <c r="B58" s="48" t="s">
        <v>58</v>
      </c>
      <c r="C58" s="55" t="s">
        <v>0</v>
      </c>
      <c r="D58" s="56">
        <v>0.47</v>
      </c>
      <c r="E58" s="57"/>
      <c r="F58" s="55"/>
      <c r="G58" s="56">
        <f t="shared" si="5"/>
        <v>0.47</v>
      </c>
      <c r="H58" s="21"/>
      <c r="I58" s="15"/>
      <c r="J58" s="15"/>
    </row>
    <row r="59" spans="1:10" s="1" customFormat="1" ht="60" customHeight="1" x14ac:dyDescent="0.25">
      <c r="A59" s="30" t="s">
        <v>265</v>
      </c>
      <c r="B59" s="48" t="s">
        <v>57</v>
      </c>
      <c r="C59" s="55" t="s">
        <v>0</v>
      </c>
      <c r="D59" s="56">
        <v>0.47</v>
      </c>
      <c r="E59" s="57"/>
      <c r="F59" s="55"/>
      <c r="G59" s="56">
        <f t="shared" si="5"/>
        <v>0.47</v>
      </c>
      <c r="H59" s="21"/>
      <c r="I59" s="15"/>
      <c r="J59" s="15"/>
    </row>
    <row r="60" spans="1:10" s="1" customFormat="1" ht="45" customHeight="1" x14ac:dyDescent="0.25">
      <c r="A60" s="30" t="s">
        <v>224</v>
      </c>
      <c r="B60" s="48" t="s">
        <v>56</v>
      </c>
      <c r="C60" s="55" t="s">
        <v>0</v>
      </c>
      <c r="D60" s="56"/>
      <c r="E60" s="57"/>
      <c r="F60" s="55"/>
      <c r="G60" s="55"/>
      <c r="H60" s="21"/>
      <c r="I60" s="15"/>
      <c r="J60" s="15"/>
    </row>
    <row r="61" spans="1:10" s="1" customFormat="1" ht="25.5" customHeight="1" x14ac:dyDescent="0.25">
      <c r="A61" s="38" t="s">
        <v>416</v>
      </c>
      <c r="B61" s="53" t="s">
        <v>55</v>
      </c>
      <c r="C61" s="55"/>
      <c r="D61" s="56">
        <v>4.42</v>
      </c>
      <c r="E61" s="57"/>
      <c r="F61" s="55"/>
      <c r="G61" s="56">
        <f>D61+F61</f>
        <v>4.42</v>
      </c>
      <c r="H61" s="21"/>
      <c r="I61" s="15"/>
      <c r="J61" s="15"/>
    </row>
    <row r="62" spans="1:10" s="1" customFormat="1" ht="23.25" customHeight="1" x14ac:dyDescent="0.25">
      <c r="A62" s="38" t="s">
        <v>417</v>
      </c>
      <c r="B62" s="53" t="s">
        <v>54</v>
      </c>
      <c r="C62" s="55"/>
      <c r="D62" s="56">
        <v>3.49</v>
      </c>
      <c r="E62" s="57"/>
      <c r="F62" s="55"/>
      <c r="G62" s="56">
        <f>D62+F62</f>
        <v>3.49</v>
      </c>
      <c r="H62" s="21"/>
      <c r="I62" s="15"/>
      <c r="J62" s="15"/>
    </row>
    <row r="63" spans="1:10" s="1" customFormat="1" ht="25.5" customHeight="1" x14ac:dyDescent="0.25">
      <c r="A63" s="38" t="s">
        <v>418</v>
      </c>
      <c r="B63" s="53" t="s">
        <v>53</v>
      </c>
      <c r="C63" s="55"/>
      <c r="D63" s="56">
        <v>3.26</v>
      </c>
      <c r="E63" s="57"/>
      <c r="F63" s="55"/>
      <c r="G63" s="56">
        <f>D63+F63</f>
        <v>3.26</v>
      </c>
      <c r="H63" s="21"/>
      <c r="I63" s="15"/>
      <c r="J63" s="15"/>
    </row>
    <row r="64" spans="1:10" s="1" customFormat="1" ht="23.25" customHeight="1" x14ac:dyDescent="0.25">
      <c r="A64" s="30" t="s">
        <v>225</v>
      </c>
      <c r="B64" s="48" t="s">
        <v>52</v>
      </c>
      <c r="C64" s="55" t="s">
        <v>0</v>
      </c>
      <c r="D64" s="55"/>
      <c r="E64" s="57"/>
      <c r="F64" s="55"/>
      <c r="G64" s="55"/>
      <c r="H64" s="21"/>
      <c r="I64" s="15"/>
      <c r="J64" s="15"/>
    </row>
    <row r="65" spans="1:10" s="1" customFormat="1" ht="31.5" customHeight="1" x14ac:dyDescent="0.25">
      <c r="A65" s="38" t="s">
        <v>419</v>
      </c>
      <c r="B65" s="49" t="s">
        <v>51</v>
      </c>
      <c r="C65" s="55"/>
      <c r="D65" s="56">
        <v>41.89</v>
      </c>
      <c r="E65" s="57"/>
      <c r="F65" s="55"/>
      <c r="G65" s="56">
        <f>D65+F65</f>
        <v>41.89</v>
      </c>
      <c r="H65" s="21"/>
      <c r="I65" s="15"/>
      <c r="J65" s="15"/>
    </row>
    <row r="66" spans="1:10" s="1" customFormat="1" ht="46.5" customHeight="1" x14ac:dyDescent="0.25">
      <c r="A66" s="38" t="s">
        <v>420</v>
      </c>
      <c r="B66" s="49" t="s">
        <v>50</v>
      </c>
      <c r="C66" s="55"/>
      <c r="D66" s="56">
        <v>41.89</v>
      </c>
      <c r="E66" s="57"/>
      <c r="F66" s="55"/>
      <c r="G66" s="56">
        <f>D66+F66</f>
        <v>41.89</v>
      </c>
      <c r="H66" s="21"/>
      <c r="I66" s="15"/>
      <c r="J66" s="15"/>
    </row>
    <row r="67" spans="1:10" s="1" customFormat="1" ht="43.5" customHeight="1" x14ac:dyDescent="0.25">
      <c r="A67" s="38" t="s">
        <v>495</v>
      </c>
      <c r="B67" s="49" t="s">
        <v>49</v>
      </c>
      <c r="C67" s="55"/>
      <c r="D67" s="56">
        <v>15.13</v>
      </c>
      <c r="E67" s="57"/>
      <c r="F67" s="55"/>
      <c r="G67" s="56">
        <f>D67+F67</f>
        <v>15.13</v>
      </c>
      <c r="H67" s="21"/>
      <c r="I67" s="15"/>
      <c r="J67" s="15"/>
    </row>
    <row r="68" spans="1:10" s="1" customFormat="1" ht="28.5" customHeight="1" x14ac:dyDescent="0.25">
      <c r="A68" s="30" t="s">
        <v>270</v>
      </c>
      <c r="B68" s="48" t="s">
        <v>48</v>
      </c>
      <c r="C68" s="55" t="s">
        <v>0</v>
      </c>
      <c r="D68" s="55"/>
      <c r="E68" s="57"/>
      <c r="F68" s="55"/>
      <c r="G68" s="55"/>
      <c r="H68" s="21"/>
      <c r="I68" s="15"/>
      <c r="J68" s="15"/>
    </row>
    <row r="69" spans="1:10" ht="25.5" customHeight="1" x14ac:dyDescent="0.25">
      <c r="A69" s="38" t="s">
        <v>421</v>
      </c>
      <c r="B69" s="49" t="s">
        <v>46</v>
      </c>
      <c r="C69" s="55"/>
      <c r="D69" s="56">
        <v>13.96</v>
      </c>
      <c r="E69" s="57"/>
      <c r="F69" s="55"/>
      <c r="G69" s="56">
        <f>D69+F69</f>
        <v>13.96</v>
      </c>
      <c r="H69" s="21"/>
    </row>
    <row r="70" spans="1:10" ht="24" customHeight="1" x14ac:dyDescent="0.25">
      <c r="A70" s="38" t="s">
        <v>422</v>
      </c>
      <c r="B70" s="49" t="s">
        <v>45</v>
      </c>
      <c r="C70" s="55"/>
      <c r="D70" s="56">
        <v>23.27</v>
      </c>
      <c r="E70" s="57"/>
      <c r="F70" s="55"/>
      <c r="G70" s="56">
        <f>D70+F70</f>
        <v>23.27</v>
      </c>
      <c r="H70" s="21"/>
    </row>
    <row r="71" spans="1:10" s="1" customFormat="1" x14ac:dyDescent="0.25">
      <c r="A71" s="30" t="s">
        <v>273</v>
      </c>
      <c r="B71" s="48" t="s">
        <v>47</v>
      </c>
      <c r="C71" s="55" t="s">
        <v>0</v>
      </c>
      <c r="D71" s="55"/>
      <c r="E71" s="57"/>
      <c r="F71" s="55"/>
      <c r="G71" s="55"/>
      <c r="H71" s="21"/>
      <c r="I71" s="15"/>
      <c r="J71" s="15"/>
    </row>
    <row r="72" spans="1:10" ht="21.75" customHeight="1" x14ac:dyDescent="0.25">
      <c r="A72" s="38" t="s">
        <v>423</v>
      </c>
      <c r="B72" s="49" t="s">
        <v>46</v>
      </c>
      <c r="C72" s="55"/>
      <c r="D72" s="56">
        <v>9.31</v>
      </c>
      <c r="E72" s="57"/>
      <c r="F72" s="55"/>
      <c r="G72" s="56">
        <f>D72+F72</f>
        <v>9.31</v>
      </c>
      <c r="H72" s="21"/>
    </row>
    <row r="73" spans="1:10" ht="24" customHeight="1" x14ac:dyDescent="0.25">
      <c r="A73" s="38" t="s">
        <v>424</v>
      </c>
      <c r="B73" s="49" t="s">
        <v>45</v>
      </c>
      <c r="C73" s="55"/>
      <c r="D73" s="56">
        <v>13.96</v>
      </c>
      <c r="E73" s="57"/>
      <c r="F73" s="55"/>
      <c r="G73" s="56">
        <f>D73+F73</f>
        <v>13.96</v>
      </c>
      <c r="H73" s="21"/>
    </row>
    <row r="74" spans="1:10" x14ac:dyDescent="0.25">
      <c r="A74" s="30" t="s">
        <v>275</v>
      </c>
      <c r="B74" s="48" t="s">
        <v>44</v>
      </c>
      <c r="C74" s="55" t="s">
        <v>0</v>
      </c>
      <c r="D74" s="55"/>
      <c r="E74" s="57"/>
      <c r="F74" s="55"/>
      <c r="G74" s="55"/>
      <c r="H74" s="21"/>
    </row>
    <row r="75" spans="1:10" ht="26.25" customHeight="1" x14ac:dyDescent="0.25">
      <c r="A75" s="38" t="s">
        <v>278</v>
      </c>
      <c r="B75" s="49" t="s">
        <v>43</v>
      </c>
      <c r="C75" s="55"/>
      <c r="D75" s="56">
        <v>19.78</v>
      </c>
      <c r="E75" s="55"/>
      <c r="F75" s="55"/>
      <c r="G75" s="56">
        <f t="shared" ref="G75:G81" si="6">D75+F75</f>
        <v>19.78</v>
      </c>
      <c r="H75" s="21"/>
    </row>
    <row r="76" spans="1:10" ht="26.25" customHeight="1" x14ac:dyDescent="0.25">
      <c r="A76" s="38" t="s">
        <v>280</v>
      </c>
      <c r="B76" s="49" t="s">
        <v>42</v>
      </c>
      <c r="C76" s="55"/>
      <c r="D76" s="56">
        <v>24.69</v>
      </c>
      <c r="E76" s="55"/>
      <c r="F76" s="55"/>
      <c r="G76" s="56">
        <f t="shared" si="6"/>
        <v>24.69</v>
      </c>
      <c r="H76" s="21"/>
    </row>
    <row r="77" spans="1:10" ht="29.25" customHeight="1" x14ac:dyDescent="0.25">
      <c r="A77" s="30" t="s">
        <v>284</v>
      </c>
      <c r="B77" s="48" t="s">
        <v>519</v>
      </c>
      <c r="C77" s="55" t="s">
        <v>0</v>
      </c>
      <c r="D77" s="56">
        <v>30.26</v>
      </c>
      <c r="E77" s="55"/>
      <c r="F77" s="55"/>
      <c r="G77" s="56">
        <f t="shared" si="6"/>
        <v>30.26</v>
      </c>
      <c r="H77" s="21"/>
    </row>
    <row r="78" spans="1:10" ht="37.5" x14ac:dyDescent="0.25">
      <c r="A78" s="30" t="s">
        <v>287</v>
      </c>
      <c r="B78" s="48" t="s">
        <v>520</v>
      </c>
      <c r="C78" s="55" t="s">
        <v>0</v>
      </c>
      <c r="D78" s="56">
        <v>19.78</v>
      </c>
      <c r="E78" s="55"/>
      <c r="F78" s="55"/>
      <c r="G78" s="56">
        <f t="shared" si="6"/>
        <v>19.78</v>
      </c>
      <c r="H78" s="21"/>
      <c r="J78" s="16"/>
    </row>
    <row r="79" spans="1:10" ht="37.5" x14ac:dyDescent="0.25">
      <c r="A79" s="30" t="s">
        <v>291</v>
      </c>
      <c r="B79" s="48" t="s">
        <v>41</v>
      </c>
      <c r="C79" s="55" t="s">
        <v>0</v>
      </c>
      <c r="D79" s="56">
        <v>6.98</v>
      </c>
      <c r="E79" s="55"/>
      <c r="F79" s="55"/>
      <c r="G79" s="56">
        <f t="shared" si="6"/>
        <v>6.98</v>
      </c>
      <c r="H79" s="21"/>
      <c r="J79" s="16"/>
    </row>
    <row r="80" spans="1:10" ht="37.5" x14ac:dyDescent="0.25">
      <c r="A80" s="30" t="s">
        <v>292</v>
      </c>
      <c r="B80" s="48" t="s">
        <v>40</v>
      </c>
      <c r="C80" s="55" t="s">
        <v>39</v>
      </c>
      <c r="D80" s="56">
        <v>2.33</v>
      </c>
      <c r="E80" s="55"/>
      <c r="F80" s="55"/>
      <c r="G80" s="56">
        <f t="shared" si="6"/>
        <v>2.33</v>
      </c>
      <c r="H80" s="21"/>
      <c r="J80" s="16"/>
    </row>
    <row r="81" spans="1:10" ht="56.25" x14ac:dyDescent="0.25">
      <c r="A81" s="30" t="s">
        <v>294</v>
      </c>
      <c r="B81" s="48" t="s">
        <v>38</v>
      </c>
      <c r="C81" s="37" t="s">
        <v>37</v>
      </c>
      <c r="D81" s="56">
        <v>41.89</v>
      </c>
      <c r="E81" s="55"/>
      <c r="F81" s="55"/>
      <c r="G81" s="56">
        <f t="shared" si="6"/>
        <v>41.89</v>
      </c>
      <c r="H81" s="21"/>
      <c r="J81" s="16"/>
    </row>
    <row r="82" spans="1:10" ht="96.75" customHeight="1" x14ac:dyDescent="0.25">
      <c r="A82" s="30" t="s">
        <v>296</v>
      </c>
      <c r="B82" s="48" t="s">
        <v>36</v>
      </c>
      <c r="C82" s="55" t="s">
        <v>0</v>
      </c>
      <c r="D82" s="55"/>
      <c r="E82" s="55"/>
      <c r="F82" s="55"/>
      <c r="G82" s="56"/>
      <c r="H82" s="21"/>
      <c r="J82" s="16"/>
    </row>
    <row r="83" spans="1:10" ht="24" customHeight="1" x14ac:dyDescent="0.25">
      <c r="A83" s="38" t="s">
        <v>298</v>
      </c>
      <c r="B83" s="49" t="s">
        <v>35</v>
      </c>
      <c r="C83" s="55"/>
      <c r="D83" s="56">
        <v>16.29</v>
      </c>
      <c r="E83" s="55"/>
      <c r="F83" s="55"/>
      <c r="G83" s="56">
        <f>D83+F83</f>
        <v>16.29</v>
      </c>
      <c r="H83" s="21"/>
      <c r="J83" s="16"/>
    </row>
    <row r="84" spans="1:10" ht="26.25" customHeight="1" x14ac:dyDescent="0.25">
      <c r="A84" s="38" t="s">
        <v>300</v>
      </c>
      <c r="B84" s="49" t="s">
        <v>34</v>
      </c>
      <c r="C84" s="55"/>
      <c r="D84" s="56">
        <v>13.96</v>
      </c>
      <c r="E84" s="55"/>
      <c r="F84" s="55"/>
      <c r="G84" s="56">
        <f>D84+F84</f>
        <v>13.96</v>
      </c>
      <c r="H84" s="21"/>
      <c r="J84" s="16"/>
    </row>
    <row r="85" spans="1:10" ht="23.25" customHeight="1" x14ac:dyDescent="0.25">
      <c r="A85" s="38" t="s">
        <v>496</v>
      </c>
      <c r="B85" s="49" t="s">
        <v>33</v>
      </c>
      <c r="C85" s="55"/>
      <c r="D85" s="56">
        <v>9.31</v>
      </c>
      <c r="E85" s="55"/>
      <c r="F85" s="55"/>
      <c r="G85" s="56">
        <f>D85+F85</f>
        <v>9.31</v>
      </c>
      <c r="H85" s="21"/>
      <c r="J85" s="16"/>
    </row>
    <row r="86" spans="1:10" ht="21.75" customHeight="1" x14ac:dyDescent="0.25">
      <c r="A86" s="38" t="s">
        <v>497</v>
      </c>
      <c r="B86" s="49" t="s">
        <v>32</v>
      </c>
      <c r="C86" s="55"/>
      <c r="D86" s="56">
        <v>6.98</v>
      </c>
      <c r="E86" s="55"/>
      <c r="F86" s="55"/>
      <c r="G86" s="56">
        <f>D86+F86</f>
        <v>6.98</v>
      </c>
      <c r="H86" s="21"/>
      <c r="J86" s="16"/>
    </row>
    <row r="87" spans="1:10" ht="24" customHeight="1" x14ac:dyDescent="0.25">
      <c r="A87" s="30" t="s">
        <v>302</v>
      </c>
      <c r="B87" s="48" t="s">
        <v>462</v>
      </c>
      <c r="C87" s="55" t="s">
        <v>227</v>
      </c>
      <c r="D87" s="56"/>
      <c r="E87" s="55"/>
      <c r="F87" s="55"/>
      <c r="G87" s="56"/>
      <c r="H87" s="21"/>
      <c r="J87" s="16"/>
    </row>
    <row r="88" spans="1:10" ht="25.5" customHeight="1" x14ac:dyDescent="0.25">
      <c r="A88" s="38" t="s">
        <v>498</v>
      </c>
      <c r="B88" s="49" t="s">
        <v>500</v>
      </c>
      <c r="C88" s="55"/>
      <c r="D88" s="56">
        <v>4.6500000000000004</v>
      </c>
      <c r="E88" s="56"/>
      <c r="F88" s="69"/>
      <c r="G88" s="56">
        <f>D88</f>
        <v>4.6500000000000004</v>
      </c>
      <c r="H88" s="21"/>
      <c r="J88" s="16"/>
    </row>
    <row r="89" spans="1:10" ht="27" customHeight="1" x14ac:dyDescent="0.25">
      <c r="A89" s="38" t="s">
        <v>499</v>
      </c>
      <c r="B89" s="49" t="s">
        <v>501</v>
      </c>
      <c r="C89" s="55"/>
      <c r="D89" s="56">
        <v>13.96</v>
      </c>
      <c r="E89" s="56"/>
      <c r="F89" s="69"/>
      <c r="G89" s="56">
        <f>D89</f>
        <v>13.96</v>
      </c>
      <c r="H89" s="21"/>
      <c r="J89" s="16"/>
    </row>
    <row r="90" spans="1:10" ht="186.75" customHeight="1" x14ac:dyDescent="0.25">
      <c r="A90" s="30" t="s">
        <v>304</v>
      </c>
      <c r="B90" s="48" t="s">
        <v>461</v>
      </c>
      <c r="C90" s="55" t="s">
        <v>0</v>
      </c>
      <c r="D90" s="56">
        <v>0.7</v>
      </c>
      <c r="E90" s="55"/>
      <c r="F90" s="55"/>
      <c r="G90" s="56">
        <f>D90+F90</f>
        <v>0.7</v>
      </c>
      <c r="H90" s="21"/>
      <c r="J90" s="16"/>
    </row>
    <row r="91" spans="1:10" s="1" customFormat="1" ht="32.25" customHeight="1" x14ac:dyDescent="0.25">
      <c r="A91" s="30" t="s">
        <v>313</v>
      </c>
      <c r="B91" s="48" t="s">
        <v>25</v>
      </c>
      <c r="C91" s="55" t="s">
        <v>0</v>
      </c>
      <c r="D91" s="56"/>
      <c r="E91" s="57"/>
      <c r="F91" s="55"/>
      <c r="G91" s="56"/>
      <c r="H91" s="21"/>
      <c r="I91" s="15"/>
      <c r="J91" s="15"/>
    </row>
    <row r="92" spans="1:10" s="1" customFormat="1" x14ac:dyDescent="0.25">
      <c r="A92" s="38" t="s">
        <v>315</v>
      </c>
      <c r="B92" s="49" t="s">
        <v>24</v>
      </c>
      <c r="C92" s="55"/>
      <c r="D92" s="56">
        <v>4.6500000000000004</v>
      </c>
      <c r="E92" s="57"/>
      <c r="F92" s="55"/>
      <c r="G92" s="56">
        <f>D92+F92</f>
        <v>4.6500000000000004</v>
      </c>
      <c r="H92" s="21"/>
      <c r="I92" s="15"/>
      <c r="J92" s="15"/>
    </row>
    <row r="93" spans="1:10" s="1" customFormat="1" x14ac:dyDescent="0.25">
      <c r="A93" s="38" t="s">
        <v>317</v>
      </c>
      <c r="B93" s="49" t="s">
        <v>23</v>
      </c>
      <c r="C93" s="55"/>
      <c r="D93" s="56">
        <v>9.31</v>
      </c>
      <c r="E93" s="57"/>
      <c r="F93" s="55"/>
      <c r="G93" s="56">
        <f>D93+F93</f>
        <v>9.31</v>
      </c>
      <c r="H93" s="21"/>
      <c r="I93" s="15"/>
      <c r="J93" s="15"/>
    </row>
    <row r="94" spans="1:10" s="1" customFormat="1" x14ac:dyDescent="0.25">
      <c r="A94" s="38" t="s">
        <v>425</v>
      </c>
      <c r="B94" s="49" t="s">
        <v>22</v>
      </c>
      <c r="C94" s="55"/>
      <c r="D94" s="56">
        <v>20.95</v>
      </c>
      <c r="E94" s="57"/>
      <c r="F94" s="55"/>
      <c r="G94" s="56">
        <f>D94+F94</f>
        <v>20.95</v>
      </c>
      <c r="H94" s="21"/>
      <c r="I94" s="15"/>
      <c r="J94" s="15"/>
    </row>
    <row r="95" spans="1:10" s="1" customFormat="1" x14ac:dyDescent="0.25">
      <c r="A95" s="38" t="s">
        <v>502</v>
      </c>
      <c r="B95" s="49" t="s">
        <v>21</v>
      </c>
      <c r="C95" s="55"/>
      <c r="D95" s="56">
        <v>34.909999999999997</v>
      </c>
      <c r="E95" s="57"/>
      <c r="F95" s="55"/>
      <c r="G95" s="56">
        <f>D95+F95</f>
        <v>34.909999999999997</v>
      </c>
      <c r="H95" s="21"/>
      <c r="I95" s="15"/>
      <c r="J95" s="15"/>
    </row>
    <row r="96" spans="1:10" s="1" customFormat="1" ht="44.25" customHeight="1" x14ac:dyDescent="0.25">
      <c r="A96" s="30" t="s">
        <v>319</v>
      </c>
      <c r="B96" s="48" t="s">
        <v>20</v>
      </c>
      <c r="C96" s="55" t="s">
        <v>0</v>
      </c>
      <c r="D96" s="56"/>
      <c r="E96" s="57"/>
      <c r="F96" s="55"/>
      <c r="G96" s="56"/>
      <c r="H96" s="21"/>
      <c r="I96" s="15"/>
      <c r="J96" s="15"/>
    </row>
    <row r="97" spans="1:10" s="1" customFormat="1" x14ac:dyDescent="0.25">
      <c r="A97" s="38" t="s">
        <v>321</v>
      </c>
      <c r="B97" s="49" t="s">
        <v>13</v>
      </c>
      <c r="C97" s="55"/>
      <c r="D97" s="56">
        <v>10.94</v>
      </c>
      <c r="E97" s="57"/>
      <c r="F97" s="55"/>
      <c r="G97" s="56">
        <f>D97+F97</f>
        <v>10.94</v>
      </c>
      <c r="H97" s="21"/>
      <c r="I97" s="15"/>
      <c r="J97" s="15"/>
    </row>
    <row r="98" spans="1:10" s="1" customFormat="1" x14ac:dyDescent="0.25">
      <c r="A98" s="38" t="s">
        <v>322</v>
      </c>
      <c r="B98" s="49" t="s">
        <v>12</v>
      </c>
      <c r="C98" s="55"/>
      <c r="D98" s="56">
        <v>13.96</v>
      </c>
      <c r="E98" s="57"/>
      <c r="F98" s="55"/>
      <c r="G98" s="56">
        <f>D98+F98</f>
        <v>13.96</v>
      </c>
      <c r="H98" s="21"/>
      <c r="I98" s="15"/>
      <c r="J98" s="15"/>
    </row>
    <row r="99" spans="1:10" s="1" customFormat="1" x14ac:dyDescent="0.25">
      <c r="A99" s="38" t="s">
        <v>426</v>
      </c>
      <c r="B99" s="49" t="s">
        <v>11</v>
      </c>
      <c r="C99" s="55"/>
      <c r="D99" s="56">
        <v>34.909999999999997</v>
      </c>
      <c r="E99" s="57"/>
      <c r="F99" s="55"/>
      <c r="G99" s="56">
        <f>D99+F99</f>
        <v>34.909999999999997</v>
      </c>
      <c r="H99" s="21"/>
      <c r="I99" s="15"/>
      <c r="J99" s="15"/>
    </row>
    <row r="100" spans="1:10" s="1" customFormat="1" ht="37.5" x14ac:dyDescent="0.25">
      <c r="A100" s="30" t="s">
        <v>323</v>
      </c>
      <c r="B100" s="48" t="s">
        <v>19</v>
      </c>
      <c r="C100" s="55" t="s">
        <v>0</v>
      </c>
      <c r="D100" s="56"/>
      <c r="E100" s="57"/>
      <c r="F100" s="55"/>
      <c r="G100" s="56"/>
      <c r="H100" s="21"/>
      <c r="I100" s="15"/>
      <c r="J100" s="15"/>
    </row>
    <row r="101" spans="1:10" s="1" customFormat="1" ht="24" customHeight="1" x14ac:dyDescent="0.25">
      <c r="A101" s="38" t="s">
        <v>427</v>
      </c>
      <c r="B101" s="49" t="s">
        <v>13</v>
      </c>
      <c r="C101" s="55"/>
      <c r="D101" s="56">
        <v>10.94</v>
      </c>
      <c r="E101" s="57"/>
      <c r="F101" s="55"/>
      <c r="G101" s="56">
        <f>D101+F101</f>
        <v>10.94</v>
      </c>
      <c r="H101" s="21"/>
      <c r="I101" s="15"/>
      <c r="J101" s="15"/>
    </row>
    <row r="102" spans="1:10" s="1" customFormat="1" ht="27" customHeight="1" x14ac:dyDescent="0.25">
      <c r="A102" s="38" t="s">
        <v>428</v>
      </c>
      <c r="B102" s="49" t="s">
        <v>12</v>
      </c>
      <c r="C102" s="55"/>
      <c r="D102" s="56">
        <v>13.96</v>
      </c>
      <c r="E102" s="57"/>
      <c r="F102" s="55"/>
      <c r="G102" s="56">
        <f>D102+F102</f>
        <v>13.96</v>
      </c>
      <c r="H102" s="21"/>
      <c r="I102" s="15"/>
      <c r="J102" s="15"/>
    </row>
    <row r="103" spans="1:10" s="1" customFormat="1" ht="21" customHeight="1" x14ac:dyDescent="0.25">
      <c r="A103" s="38" t="s">
        <v>429</v>
      </c>
      <c r="B103" s="49" t="s">
        <v>11</v>
      </c>
      <c r="C103" s="55"/>
      <c r="D103" s="56">
        <v>34.909999999999997</v>
      </c>
      <c r="E103" s="57"/>
      <c r="F103" s="55"/>
      <c r="G103" s="56">
        <f>D103+F103</f>
        <v>34.909999999999997</v>
      </c>
      <c r="H103" s="21"/>
      <c r="I103" s="15"/>
      <c r="J103" s="15"/>
    </row>
    <row r="104" spans="1:10" s="1" customFormat="1" ht="25.5" customHeight="1" x14ac:dyDescent="0.25">
      <c r="A104" s="30" t="s">
        <v>325</v>
      </c>
      <c r="B104" s="48" t="s">
        <v>18</v>
      </c>
      <c r="C104" s="55" t="s">
        <v>0</v>
      </c>
      <c r="D104" s="56"/>
      <c r="E104" s="57"/>
      <c r="F104" s="55"/>
      <c r="G104" s="56"/>
      <c r="H104" s="21"/>
      <c r="I104" s="15"/>
      <c r="J104" s="15"/>
    </row>
    <row r="105" spans="1:10" s="1" customFormat="1" ht="25.5" customHeight="1" x14ac:dyDescent="0.25">
      <c r="A105" s="38" t="s">
        <v>430</v>
      </c>
      <c r="B105" s="49" t="s">
        <v>17</v>
      </c>
      <c r="C105" s="55"/>
      <c r="D105" s="56">
        <v>9.31</v>
      </c>
      <c r="E105" s="57"/>
      <c r="F105" s="55"/>
      <c r="G105" s="56">
        <f>D105+F105</f>
        <v>9.31</v>
      </c>
      <c r="H105" s="21"/>
      <c r="I105" s="15"/>
      <c r="J105" s="15"/>
    </row>
    <row r="106" spans="1:10" s="1" customFormat="1" ht="27" customHeight="1" x14ac:dyDescent="0.25">
      <c r="A106" s="38" t="s">
        <v>431</v>
      </c>
      <c r="B106" s="49" t="s">
        <v>16</v>
      </c>
      <c r="C106" s="55"/>
      <c r="D106" s="56">
        <v>13.96</v>
      </c>
      <c r="E106" s="57"/>
      <c r="F106" s="55"/>
      <c r="G106" s="56">
        <f>D106+F106</f>
        <v>13.96</v>
      </c>
      <c r="H106" s="21"/>
      <c r="I106" s="15"/>
      <c r="J106" s="15"/>
    </row>
    <row r="107" spans="1:10" s="1" customFormat="1" ht="25.5" customHeight="1" x14ac:dyDescent="0.25">
      <c r="A107" s="38" t="s">
        <v>432</v>
      </c>
      <c r="B107" s="49" t="s">
        <v>15</v>
      </c>
      <c r="C107" s="55"/>
      <c r="D107" s="56">
        <v>34.909999999999997</v>
      </c>
      <c r="E107" s="57"/>
      <c r="F107" s="55"/>
      <c r="G107" s="56">
        <f>D107+F107</f>
        <v>34.909999999999997</v>
      </c>
      <c r="H107" s="21"/>
      <c r="I107" s="15"/>
      <c r="J107" s="15"/>
    </row>
    <row r="108" spans="1:10" s="1" customFormat="1" ht="45" customHeight="1" x14ac:dyDescent="0.25">
      <c r="A108" s="30" t="s">
        <v>327</v>
      </c>
      <c r="B108" s="48" t="s">
        <v>14</v>
      </c>
      <c r="C108" s="55" t="s">
        <v>0</v>
      </c>
      <c r="D108" s="56"/>
      <c r="E108" s="57"/>
      <c r="F108" s="55"/>
      <c r="G108" s="56"/>
      <c r="H108" s="21"/>
      <c r="I108" s="15"/>
      <c r="J108" s="15"/>
    </row>
    <row r="109" spans="1:10" s="1" customFormat="1" ht="30" customHeight="1" x14ac:dyDescent="0.25">
      <c r="A109" s="38" t="s">
        <v>503</v>
      </c>
      <c r="B109" s="49" t="s">
        <v>13</v>
      </c>
      <c r="C109" s="55"/>
      <c r="D109" s="56">
        <v>9.31</v>
      </c>
      <c r="E109" s="57"/>
      <c r="F109" s="55"/>
      <c r="G109" s="56">
        <f>D109+F109</f>
        <v>9.31</v>
      </c>
      <c r="H109" s="21"/>
      <c r="I109" s="15"/>
      <c r="J109" s="15"/>
    </row>
    <row r="110" spans="1:10" s="1" customFormat="1" ht="25.5" customHeight="1" x14ac:dyDescent="0.25">
      <c r="A110" s="38" t="s">
        <v>504</v>
      </c>
      <c r="B110" s="49" t="s">
        <v>12</v>
      </c>
      <c r="C110" s="55"/>
      <c r="D110" s="56">
        <v>13.96</v>
      </c>
      <c r="E110" s="57"/>
      <c r="F110" s="55"/>
      <c r="G110" s="56">
        <f>D110+F110</f>
        <v>13.96</v>
      </c>
      <c r="H110" s="21"/>
      <c r="I110" s="15"/>
      <c r="J110" s="15"/>
    </row>
    <row r="111" spans="1:10" s="1" customFormat="1" ht="26.25" customHeight="1" x14ac:dyDescent="0.25">
      <c r="A111" s="38" t="s">
        <v>505</v>
      </c>
      <c r="B111" s="49" t="s">
        <v>11</v>
      </c>
      <c r="C111" s="55"/>
      <c r="D111" s="56">
        <v>34.909999999999997</v>
      </c>
      <c r="E111" s="57"/>
      <c r="F111" s="55"/>
      <c r="G111" s="56">
        <f>D111+F111</f>
        <v>34.909999999999997</v>
      </c>
      <c r="H111" s="21"/>
      <c r="I111" s="15"/>
      <c r="J111" s="15"/>
    </row>
    <row r="112" spans="1:10" ht="30" customHeight="1" x14ac:dyDescent="0.25">
      <c r="A112" s="30" t="s">
        <v>329</v>
      </c>
      <c r="B112" s="48" t="s">
        <v>10</v>
      </c>
      <c r="C112" s="55" t="s">
        <v>0</v>
      </c>
      <c r="D112" s="56">
        <v>12.8</v>
      </c>
      <c r="E112" s="55"/>
      <c r="F112" s="55"/>
      <c r="G112" s="56">
        <f>D112+F112</f>
        <v>12.8</v>
      </c>
      <c r="H112" s="21"/>
      <c r="J112" s="21"/>
    </row>
    <row r="113" spans="1:10" ht="33.75" customHeight="1" x14ac:dyDescent="0.25">
      <c r="A113" s="30" t="s">
        <v>333</v>
      </c>
      <c r="B113" s="52" t="s">
        <v>9</v>
      </c>
      <c r="C113" s="55" t="s">
        <v>0</v>
      </c>
      <c r="D113" s="56"/>
      <c r="E113" s="55"/>
      <c r="F113" s="55"/>
      <c r="G113" s="55"/>
      <c r="H113" s="21"/>
    </row>
    <row r="114" spans="1:10" ht="26.25" customHeight="1" x14ac:dyDescent="0.25">
      <c r="A114" s="38" t="s">
        <v>433</v>
      </c>
      <c r="B114" s="53" t="s">
        <v>8</v>
      </c>
      <c r="C114" s="55"/>
      <c r="D114" s="56">
        <v>25.6</v>
      </c>
      <c r="E114" s="55"/>
      <c r="F114" s="55"/>
      <c r="G114" s="56">
        <f t="shared" ref="G114:G119" si="7">D114+F114</f>
        <v>25.6</v>
      </c>
      <c r="H114" s="21"/>
    </row>
    <row r="115" spans="1:10" ht="25.5" customHeight="1" x14ac:dyDescent="0.25">
      <c r="A115" s="38" t="s">
        <v>434</v>
      </c>
      <c r="B115" s="53" t="s">
        <v>7</v>
      </c>
      <c r="C115" s="55"/>
      <c r="D115" s="56">
        <v>6.98</v>
      </c>
      <c r="E115" s="55"/>
      <c r="F115" s="55"/>
      <c r="G115" s="56">
        <f t="shared" si="7"/>
        <v>6.98</v>
      </c>
      <c r="H115" s="21"/>
    </row>
    <row r="116" spans="1:10" ht="27" customHeight="1" x14ac:dyDescent="0.25">
      <c r="A116" s="38" t="s">
        <v>506</v>
      </c>
      <c r="B116" s="53" t="s">
        <v>6</v>
      </c>
      <c r="C116" s="55"/>
      <c r="D116" s="56">
        <v>10.47</v>
      </c>
      <c r="E116" s="55"/>
      <c r="F116" s="55"/>
      <c r="G116" s="56">
        <f t="shared" si="7"/>
        <v>10.47</v>
      </c>
      <c r="H116" s="21"/>
    </row>
    <row r="117" spans="1:10" ht="25.5" customHeight="1" x14ac:dyDescent="0.25">
      <c r="A117" s="38" t="s">
        <v>507</v>
      </c>
      <c r="B117" s="53" t="s">
        <v>5</v>
      </c>
      <c r="C117" s="55"/>
      <c r="D117" s="56">
        <v>6.98</v>
      </c>
      <c r="E117" s="55"/>
      <c r="F117" s="55"/>
      <c r="G117" s="56">
        <f t="shared" si="7"/>
        <v>6.98</v>
      </c>
      <c r="H117" s="21"/>
      <c r="J117" s="21"/>
    </row>
    <row r="118" spans="1:10" ht="27" customHeight="1" x14ac:dyDescent="0.25">
      <c r="A118" s="38" t="s">
        <v>508</v>
      </c>
      <c r="B118" s="53" t="s">
        <v>3</v>
      </c>
      <c r="C118" s="55"/>
      <c r="D118" s="56">
        <v>11.64</v>
      </c>
      <c r="E118" s="55"/>
      <c r="F118" s="55"/>
      <c r="G118" s="56">
        <f t="shared" si="7"/>
        <v>11.64</v>
      </c>
      <c r="H118" s="21"/>
    </row>
    <row r="119" spans="1:10" ht="25.5" customHeight="1" x14ac:dyDescent="0.25">
      <c r="A119" s="38" t="s">
        <v>509</v>
      </c>
      <c r="B119" s="53" t="s">
        <v>2</v>
      </c>
      <c r="C119" s="55"/>
      <c r="D119" s="56">
        <v>20.95</v>
      </c>
      <c r="E119" s="55"/>
      <c r="F119" s="55"/>
      <c r="G119" s="56">
        <f t="shared" si="7"/>
        <v>20.95</v>
      </c>
      <c r="H119" s="21"/>
    </row>
    <row r="120" spans="1:10" s="1" customFormat="1" ht="26.25" customHeight="1" x14ac:dyDescent="0.25">
      <c r="A120" s="30" t="s">
        <v>335</v>
      </c>
      <c r="B120" s="48" t="s">
        <v>221</v>
      </c>
      <c r="C120" s="37" t="s">
        <v>0</v>
      </c>
      <c r="D120" s="56"/>
      <c r="E120" s="57"/>
      <c r="F120" s="55"/>
      <c r="G120" s="56"/>
      <c r="H120" s="21"/>
      <c r="I120" s="18"/>
      <c r="J120" s="15"/>
    </row>
    <row r="121" spans="1:10" s="1" customFormat="1" ht="25.5" customHeight="1" x14ac:dyDescent="0.25">
      <c r="A121" s="38" t="s">
        <v>510</v>
      </c>
      <c r="B121" s="49" t="s">
        <v>222</v>
      </c>
      <c r="C121" s="37"/>
      <c r="D121" s="56">
        <v>6.89</v>
      </c>
      <c r="E121" s="57"/>
      <c r="F121" s="55"/>
      <c r="G121" s="56">
        <f>D121</f>
        <v>6.89</v>
      </c>
      <c r="H121" s="21"/>
      <c r="I121" s="18"/>
      <c r="J121" s="15"/>
    </row>
    <row r="122" spans="1:10" s="1" customFormat="1" ht="24" customHeight="1" x14ac:dyDescent="0.25">
      <c r="A122" s="38" t="s">
        <v>511</v>
      </c>
      <c r="B122" s="49" t="s">
        <v>223</v>
      </c>
      <c r="C122" s="37"/>
      <c r="D122" s="56">
        <v>9.31</v>
      </c>
      <c r="E122" s="57"/>
      <c r="F122" s="55"/>
      <c r="G122" s="56">
        <f>D122</f>
        <v>9.31</v>
      </c>
      <c r="H122" s="21"/>
      <c r="I122" s="18"/>
      <c r="J122" s="15"/>
    </row>
    <row r="123" spans="1:10" s="1" customFormat="1" ht="42" customHeight="1" x14ac:dyDescent="0.25">
      <c r="A123" s="30" t="s">
        <v>337</v>
      </c>
      <c r="B123" s="79" t="s">
        <v>99</v>
      </c>
      <c r="C123" s="37" t="s">
        <v>0</v>
      </c>
      <c r="D123" s="56">
        <v>14.76</v>
      </c>
      <c r="E123" s="55"/>
      <c r="F123" s="55"/>
      <c r="G123" s="56">
        <f t="shared" ref="G123:G125" si="8">D123+F123</f>
        <v>14.76</v>
      </c>
      <c r="H123" s="21"/>
      <c r="I123" s="18"/>
      <c r="J123" s="15"/>
    </row>
    <row r="124" spans="1:10" s="1" customFormat="1" ht="42" customHeight="1" x14ac:dyDescent="0.25">
      <c r="A124" s="30" t="s">
        <v>339</v>
      </c>
      <c r="B124" s="79" t="s">
        <v>512</v>
      </c>
      <c r="C124" s="37" t="s">
        <v>0</v>
      </c>
      <c r="D124" s="56"/>
      <c r="E124" s="55"/>
      <c r="F124" s="55"/>
      <c r="G124" s="56"/>
      <c r="H124" s="21"/>
      <c r="I124" s="18"/>
      <c r="J124" s="15"/>
    </row>
    <row r="125" spans="1:10" s="1" customFormat="1" ht="32.25" customHeight="1" x14ac:dyDescent="0.25">
      <c r="A125" s="38" t="s">
        <v>513</v>
      </c>
      <c r="B125" s="49" t="s">
        <v>515</v>
      </c>
      <c r="C125" s="37"/>
      <c r="D125" s="56">
        <v>23.27</v>
      </c>
      <c r="E125" s="55"/>
      <c r="F125" s="55"/>
      <c r="G125" s="56">
        <f t="shared" si="8"/>
        <v>23.27</v>
      </c>
      <c r="H125" s="21"/>
      <c r="I125" s="18"/>
      <c r="J125" s="15"/>
    </row>
    <row r="126" spans="1:10" s="1" customFormat="1" ht="27.75" customHeight="1" x14ac:dyDescent="0.25">
      <c r="A126" s="38" t="s">
        <v>514</v>
      </c>
      <c r="B126" s="49" t="s">
        <v>516</v>
      </c>
      <c r="C126" s="37"/>
      <c r="D126" s="56">
        <v>13.96</v>
      </c>
      <c r="E126" s="55"/>
      <c r="F126" s="55"/>
      <c r="G126" s="56">
        <f t="shared" ref="G126:G140" si="9">D126+F126</f>
        <v>13.96</v>
      </c>
      <c r="H126" s="21"/>
      <c r="I126" s="18"/>
      <c r="J126" s="15"/>
    </row>
    <row r="127" spans="1:10" s="1" customFormat="1" ht="119.25" customHeight="1" x14ac:dyDescent="0.25">
      <c r="A127" s="30" t="s">
        <v>341</v>
      </c>
      <c r="B127" s="79" t="s">
        <v>517</v>
      </c>
      <c r="C127" s="37" t="s">
        <v>0</v>
      </c>
      <c r="D127" s="56">
        <v>3.49</v>
      </c>
      <c r="E127" s="55"/>
      <c r="F127" s="55"/>
      <c r="G127" s="56">
        <f t="shared" si="9"/>
        <v>3.49</v>
      </c>
      <c r="H127" s="21"/>
      <c r="I127" s="18"/>
      <c r="J127" s="15"/>
    </row>
    <row r="128" spans="1:10" s="1" customFormat="1" ht="54.75" customHeight="1" x14ac:dyDescent="0.25">
      <c r="A128" s="30" t="s">
        <v>343</v>
      </c>
      <c r="B128" s="81" t="s">
        <v>518</v>
      </c>
      <c r="C128" s="37" t="s">
        <v>0</v>
      </c>
      <c r="D128" s="56">
        <v>3.49</v>
      </c>
      <c r="E128" s="55"/>
      <c r="F128" s="55"/>
      <c r="G128" s="56">
        <f t="shared" si="9"/>
        <v>3.49</v>
      </c>
      <c r="H128" s="21"/>
      <c r="I128" s="18"/>
      <c r="J128" s="15"/>
    </row>
    <row r="129" spans="1:11" s="1" customFormat="1" ht="23.25" customHeight="1" x14ac:dyDescent="0.25">
      <c r="A129" s="30" t="s">
        <v>345</v>
      </c>
      <c r="B129" s="81" t="s">
        <v>535</v>
      </c>
      <c r="C129" s="37" t="s">
        <v>0</v>
      </c>
      <c r="D129" s="56"/>
      <c r="E129" s="55"/>
      <c r="F129" s="55"/>
      <c r="G129" s="56"/>
      <c r="H129" s="21"/>
      <c r="I129" s="18"/>
      <c r="J129" s="15"/>
    </row>
    <row r="130" spans="1:11" s="1" customFormat="1" ht="24" customHeight="1" x14ac:dyDescent="0.25">
      <c r="A130" s="38" t="s">
        <v>536</v>
      </c>
      <c r="B130" s="49" t="s">
        <v>69</v>
      </c>
      <c r="C130" s="37"/>
      <c r="D130" s="56">
        <v>39.57</v>
      </c>
      <c r="E130" s="55"/>
      <c r="F130" s="55"/>
      <c r="G130" s="56">
        <f t="shared" si="9"/>
        <v>39.57</v>
      </c>
      <c r="H130" s="21"/>
      <c r="I130" s="18"/>
      <c r="J130" s="15"/>
    </row>
    <row r="131" spans="1:11" s="1" customFormat="1" ht="21.75" customHeight="1" x14ac:dyDescent="0.25">
      <c r="A131" s="38" t="s">
        <v>537</v>
      </c>
      <c r="B131" s="49" t="s">
        <v>538</v>
      </c>
      <c r="C131" s="37"/>
      <c r="D131" s="56">
        <v>34.909999999999997</v>
      </c>
      <c r="E131" s="55"/>
      <c r="F131" s="55"/>
      <c r="G131" s="56">
        <f t="shared" si="9"/>
        <v>34.909999999999997</v>
      </c>
      <c r="H131" s="21"/>
      <c r="I131" s="18"/>
      <c r="J131" s="15"/>
    </row>
    <row r="132" spans="1:11" s="1" customFormat="1" ht="22.5" customHeight="1" x14ac:dyDescent="0.25">
      <c r="A132" s="38" t="s">
        <v>539</v>
      </c>
      <c r="B132" s="49" t="s">
        <v>540</v>
      </c>
      <c r="C132" s="37"/>
      <c r="D132" s="56">
        <v>12.8</v>
      </c>
      <c r="E132" s="55"/>
      <c r="F132" s="55"/>
      <c r="G132" s="56">
        <f t="shared" si="9"/>
        <v>12.8</v>
      </c>
      <c r="H132" s="21"/>
      <c r="I132" s="18"/>
      <c r="J132" s="15"/>
    </row>
    <row r="133" spans="1:11" s="1" customFormat="1" ht="22.5" customHeight="1" x14ac:dyDescent="0.25">
      <c r="A133" s="38" t="s">
        <v>541</v>
      </c>
      <c r="B133" s="49" t="s">
        <v>77</v>
      </c>
      <c r="C133" s="37"/>
      <c r="D133" s="56">
        <v>8.15</v>
      </c>
      <c r="E133" s="55"/>
      <c r="F133" s="55"/>
      <c r="G133" s="56">
        <f t="shared" si="9"/>
        <v>8.15</v>
      </c>
      <c r="H133" s="21"/>
      <c r="I133" s="18"/>
      <c r="J133" s="15"/>
    </row>
    <row r="134" spans="1:11" s="1" customFormat="1" ht="24" customHeight="1" x14ac:dyDescent="0.25">
      <c r="A134" s="30" t="s">
        <v>347</v>
      </c>
      <c r="B134" s="85" t="s">
        <v>542</v>
      </c>
      <c r="C134" s="37" t="s">
        <v>0</v>
      </c>
      <c r="D134" s="56"/>
      <c r="E134" s="55"/>
      <c r="F134" s="55"/>
      <c r="G134" s="56"/>
      <c r="H134" s="21"/>
      <c r="I134" s="18"/>
      <c r="J134" s="15"/>
    </row>
    <row r="135" spans="1:11" s="1" customFormat="1" ht="22.5" customHeight="1" x14ac:dyDescent="0.25">
      <c r="A135" s="38" t="s">
        <v>543</v>
      </c>
      <c r="B135" s="49" t="s">
        <v>545</v>
      </c>
      <c r="C135" s="37"/>
      <c r="D135" s="56">
        <v>0.47</v>
      </c>
      <c r="E135" s="55"/>
      <c r="F135" s="55"/>
      <c r="G135" s="56">
        <f t="shared" si="9"/>
        <v>0.47</v>
      </c>
      <c r="H135" s="21"/>
      <c r="I135" s="18"/>
      <c r="J135" s="15"/>
    </row>
    <row r="136" spans="1:11" s="1" customFormat="1" ht="22.5" customHeight="1" x14ac:dyDescent="0.25">
      <c r="A136" s="38" t="s">
        <v>544</v>
      </c>
      <c r="B136" s="49" t="s">
        <v>29</v>
      </c>
      <c r="C136" s="37"/>
      <c r="D136" s="56">
        <v>0.23</v>
      </c>
      <c r="E136" s="55"/>
      <c r="F136" s="55"/>
      <c r="G136" s="56">
        <f t="shared" ref="G136" si="10">D136+F136</f>
        <v>0.23</v>
      </c>
      <c r="H136" s="21"/>
      <c r="I136" s="18"/>
      <c r="J136" s="15"/>
    </row>
    <row r="137" spans="1:11" s="1" customFormat="1" ht="24" customHeight="1" x14ac:dyDescent="0.25">
      <c r="A137" s="38" t="s">
        <v>586</v>
      </c>
      <c r="B137" s="49" t="s">
        <v>26</v>
      </c>
      <c r="C137" s="37"/>
      <c r="D137" s="56">
        <v>0.12</v>
      </c>
      <c r="E137" s="55"/>
      <c r="F137" s="55"/>
      <c r="G137" s="56">
        <f t="shared" si="9"/>
        <v>0.12</v>
      </c>
      <c r="H137" s="21"/>
      <c r="I137" s="18"/>
      <c r="J137" s="15"/>
    </row>
    <row r="138" spans="1:11" s="1" customFormat="1" ht="48" customHeight="1" x14ac:dyDescent="0.25">
      <c r="A138" s="30" t="s">
        <v>349</v>
      </c>
      <c r="B138" s="86" t="s">
        <v>581</v>
      </c>
      <c r="C138" s="37" t="s">
        <v>0</v>
      </c>
      <c r="D138" s="56"/>
      <c r="E138" s="55"/>
      <c r="F138" s="55"/>
      <c r="G138" s="56"/>
      <c r="H138" s="21"/>
      <c r="I138" s="18"/>
      <c r="J138" s="15"/>
    </row>
    <row r="139" spans="1:11" s="1" customFormat="1" ht="31.5" customHeight="1" x14ac:dyDescent="0.25">
      <c r="A139" s="38" t="s">
        <v>582</v>
      </c>
      <c r="B139" s="49" t="s">
        <v>584</v>
      </c>
      <c r="C139" s="37"/>
      <c r="D139" s="56">
        <v>4.6500000000000004</v>
      </c>
      <c r="E139" s="55"/>
      <c r="F139" s="55"/>
      <c r="G139" s="56">
        <f t="shared" si="9"/>
        <v>4.6500000000000004</v>
      </c>
      <c r="H139" s="21"/>
      <c r="I139" s="18"/>
      <c r="J139" s="15"/>
    </row>
    <row r="140" spans="1:11" ht="30" customHeight="1" x14ac:dyDescent="0.25">
      <c r="A140" s="38" t="s">
        <v>583</v>
      </c>
      <c r="B140" s="49" t="s">
        <v>585</v>
      </c>
      <c r="C140" s="37"/>
      <c r="D140" s="56">
        <v>9.31</v>
      </c>
      <c r="E140" s="55"/>
      <c r="F140" s="55"/>
      <c r="G140" s="56">
        <f t="shared" si="9"/>
        <v>9.31</v>
      </c>
      <c r="H140" s="21"/>
    </row>
    <row r="141" spans="1:11" ht="69.75" customHeight="1" x14ac:dyDescent="0.3">
      <c r="A141" s="108" t="s">
        <v>114</v>
      </c>
      <c r="B141" s="108"/>
      <c r="C141" s="108"/>
      <c r="D141" s="108"/>
      <c r="E141" s="108"/>
      <c r="F141" s="108"/>
      <c r="G141" s="108"/>
      <c r="H141" s="21"/>
    </row>
    <row r="142" spans="1:11" s="6" customFormat="1" ht="21.75" customHeight="1" x14ac:dyDescent="0.25">
      <c r="A142" s="24">
        <v>1</v>
      </c>
      <c r="B142" s="48" t="s">
        <v>226</v>
      </c>
      <c r="C142" s="37" t="s">
        <v>227</v>
      </c>
      <c r="D142" s="56">
        <v>1.35</v>
      </c>
      <c r="E142" s="57"/>
      <c r="F142" s="55"/>
      <c r="G142" s="56">
        <f>D142+F142</f>
        <v>1.35</v>
      </c>
      <c r="H142" s="25"/>
      <c r="I142" s="19"/>
      <c r="J142" s="19"/>
      <c r="K142" s="5"/>
    </row>
    <row r="143" spans="1:11" s="6" customFormat="1" ht="24.75" customHeight="1" x14ac:dyDescent="0.25">
      <c r="A143" s="24">
        <v>2</v>
      </c>
      <c r="B143" s="48" t="s">
        <v>228</v>
      </c>
      <c r="C143" s="37" t="s">
        <v>227</v>
      </c>
      <c r="D143" s="56"/>
      <c r="E143" s="57"/>
      <c r="F143" s="55"/>
      <c r="G143" s="56"/>
      <c r="H143" s="26"/>
      <c r="I143" s="19"/>
      <c r="J143" s="19"/>
      <c r="K143" s="5"/>
    </row>
    <row r="144" spans="1:11" s="8" customFormat="1" x14ac:dyDescent="0.25">
      <c r="A144" s="27" t="s">
        <v>229</v>
      </c>
      <c r="B144" s="49" t="s">
        <v>230</v>
      </c>
      <c r="C144" s="23"/>
      <c r="D144" s="66">
        <v>2.42</v>
      </c>
      <c r="E144" s="55"/>
      <c r="F144" s="55"/>
      <c r="G144" s="56">
        <f t="shared" ref="G144:G145" si="11">D144+F144</f>
        <v>2.42</v>
      </c>
      <c r="H144" s="26"/>
      <c r="I144" s="20"/>
      <c r="J144" s="20"/>
      <c r="K144" s="7"/>
    </row>
    <row r="145" spans="1:11" s="10" customFormat="1" ht="180" x14ac:dyDescent="0.25">
      <c r="A145" s="27" t="s">
        <v>231</v>
      </c>
      <c r="B145" s="49" t="s">
        <v>232</v>
      </c>
      <c r="C145" s="23"/>
      <c r="D145" s="66">
        <v>1.35</v>
      </c>
      <c r="E145" s="55"/>
      <c r="F145" s="55"/>
      <c r="G145" s="56">
        <f t="shared" si="11"/>
        <v>1.35</v>
      </c>
      <c r="H145" s="26" t="s">
        <v>459</v>
      </c>
      <c r="I145" s="21"/>
      <c r="J145" s="21"/>
      <c r="K145" s="9"/>
    </row>
    <row r="146" spans="1:11" ht="26.25" customHeight="1" x14ac:dyDescent="0.25">
      <c r="A146" s="30" t="s">
        <v>233</v>
      </c>
      <c r="B146" s="48" t="s">
        <v>234</v>
      </c>
      <c r="C146" s="23" t="s">
        <v>235</v>
      </c>
      <c r="D146" s="37"/>
      <c r="E146" s="55"/>
      <c r="F146" s="55"/>
      <c r="G146" s="56"/>
      <c r="H146" s="95" t="s">
        <v>236</v>
      </c>
      <c r="J146" s="14"/>
      <c r="K146" s="2"/>
    </row>
    <row r="147" spans="1:11" ht="66" customHeight="1" x14ac:dyDescent="0.25">
      <c r="A147" s="38" t="s">
        <v>237</v>
      </c>
      <c r="B147" s="49" t="s">
        <v>238</v>
      </c>
      <c r="C147" s="23"/>
      <c r="D147" s="66">
        <v>1.08</v>
      </c>
      <c r="E147" s="55"/>
      <c r="F147" s="55"/>
      <c r="G147" s="56">
        <f t="shared" ref="G147:G164" si="12">D147+F147</f>
        <v>1.08</v>
      </c>
      <c r="H147" s="96"/>
      <c r="J147" s="14"/>
      <c r="K147" s="2"/>
    </row>
    <row r="148" spans="1:11" ht="33" customHeight="1" x14ac:dyDescent="0.25">
      <c r="A148" s="38" t="s">
        <v>239</v>
      </c>
      <c r="B148" s="49" t="s">
        <v>240</v>
      </c>
      <c r="C148" s="23"/>
      <c r="D148" s="66">
        <v>4.8499999999999996</v>
      </c>
      <c r="E148" s="55"/>
      <c r="F148" s="55"/>
      <c r="G148" s="56">
        <f t="shared" si="12"/>
        <v>4.8499999999999996</v>
      </c>
      <c r="H148" s="96"/>
      <c r="J148" s="14"/>
      <c r="K148" s="2"/>
    </row>
    <row r="149" spans="1:11" ht="26.25" customHeight="1" x14ac:dyDescent="0.25">
      <c r="A149" s="38" t="s">
        <v>241</v>
      </c>
      <c r="B149" s="49" t="s">
        <v>242</v>
      </c>
      <c r="C149" s="23"/>
      <c r="D149" s="66">
        <v>10.78</v>
      </c>
      <c r="E149" s="55"/>
      <c r="F149" s="55"/>
      <c r="G149" s="56">
        <f t="shared" si="12"/>
        <v>10.78</v>
      </c>
      <c r="H149" s="96"/>
      <c r="J149" s="14"/>
      <c r="K149" s="2"/>
    </row>
    <row r="150" spans="1:11" ht="25.5" customHeight="1" x14ac:dyDescent="0.25">
      <c r="A150" s="38" t="s">
        <v>243</v>
      </c>
      <c r="B150" s="49" t="s">
        <v>244</v>
      </c>
      <c r="C150" s="23"/>
      <c r="D150" s="66">
        <v>1.62</v>
      </c>
      <c r="E150" s="55"/>
      <c r="F150" s="55"/>
      <c r="G150" s="56">
        <f t="shared" si="12"/>
        <v>1.62</v>
      </c>
      <c r="H150" s="97"/>
      <c r="J150" s="14"/>
      <c r="K150" s="2"/>
    </row>
    <row r="151" spans="1:11" ht="73.5" customHeight="1" x14ac:dyDescent="0.25">
      <c r="A151" s="30" t="s">
        <v>245</v>
      </c>
      <c r="B151" s="48" t="s">
        <v>246</v>
      </c>
      <c r="C151" s="55" t="s">
        <v>85</v>
      </c>
      <c r="D151" s="66">
        <v>6.73</v>
      </c>
      <c r="E151" s="55"/>
      <c r="F151" s="55"/>
      <c r="G151" s="56">
        <f t="shared" si="12"/>
        <v>6.73</v>
      </c>
      <c r="H151" s="28" t="s">
        <v>247</v>
      </c>
      <c r="J151" s="14"/>
      <c r="K151" s="2"/>
    </row>
    <row r="152" spans="1:11" ht="88.5" customHeight="1" x14ac:dyDescent="0.25">
      <c r="A152" s="30" t="s">
        <v>248</v>
      </c>
      <c r="B152" s="48" t="s">
        <v>249</v>
      </c>
      <c r="C152" s="55" t="s">
        <v>61</v>
      </c>
      <c r="D152" s="66">
        <v>6.73</v>
      </c>
      <c r="E152" s="55"/>
      <c r="F152" s="55"/>
      <c r="G152" s="56">
        <f t="shared" si="12"/>
        <v>6.73</v>
      </c>
      <c r="H152" s="29" t="s">
        <v>236</v>
      </c>
      <c r="J152" s="14"/>
      <c r="K152" s="2"/>
    </row>
    <row r="153" spans="1:11" ht="78.75" customHeight="1" x14ac:dyDescent="0.25">
      <c r="A153" s="30" t="s">
        <v>250</v>
      </c>
      <c r="B153" s="48" t="s">
        <v>251</v>
      </c>
      <c r="C153" s="37" t="s">
        <v>227</v>
      </c>
      <c r="D153" s="66">
        <v>10.78</v>
      </c>
      <c r="E153" s="55"/>
      <c r="F153" s="55"/>
      <c r="G153" s="56">
        <f t="shared" si="12"/>
        <v>10.78</v>
      </c>
      <c r="H153" s="29" t="s">
        <v>236</v>
      </c>
      <c r="J153" s="14"/>
      <c r="K153" s="2"/>
    </row>
    <row r="154" spans="1:11" ht="82.5" customHeight="1" x14ac:dyDescent="0.25">
      <c r="A154" s="30" t="s">
        <v>252</v>
      </c>
      <c r="B154" s="48" t="s">
        <v>253</v>
      </c>
      <c r="C154" s="37" t="s">
        <v>227</v>
      </c>
      <c r="D154" s="66">
        <v>4.04</v>
      </c>
      <c r="E154" s="55"/>
      <c r="F154" s="55"/>
      <c r="G154" s="56">
        <f t="shared" si="12"/>
        <v>4.04</v>
      </c>
      <c r="H154" s="29" t="s">
        <v>236</v>
      </c>
      <c r="J154" s="14"/>
      <c r="K154" s="2"/>
    </row>
    <row r="155" spans="1:11" ht="73.5" customHeight="1" x14ac:dyDescent="0.25">
      <c r="A155" s="30" t="s">
        <v>254</v>
      </c>
      <c r="B155" s="48" t="s">
        <v>255</v>
      </c>
      <c r="C155" s="55" t="s">
        <v>256</v>
      </c>
      <c r="D155" s="66">
        <v>6.73</v>
      </c>
      <c r="E155" s="55"/>
      <c r="F155" s="55"/>
      <c r="G155" s="56">
        <f t="shared" si="12"/>
        <v>6.73</v>
      </c>
      <c r="H155" s="29" t="s">
        <v>236</v>
      </c>
      <c r="J155" s="14"/>
      <c r="K155" s="2"/>
    </row>
    <row r="156" spans="1:11" ht="82.5" customHeight="1" x14ac:dyDescent="0.25">
      <c r="A156" s="30" t="s">
        <v>257</v>
      </c>
      <c r="B156" s="48" t="s">
        <v>258</v>
      </c>
      <c r="C156" s="55" t="s">
        <v>227</v>
      </c>
      <c r="D156" s="66">
        <v>13.47</v>
      </c>
      <c r="E156" s="55"/>
      <c r="F156" s="55"/>
      <c r="G156" s="56">
        <f t="shared" si="12"/>
        <v>13.47</v>
      </c>
      <c r="H156" s="29" t="s">
        <v>236</v>
      </c>
      <c r="J156" s="14"/>
      <c r="K156" s="2"/>
    </row>
    <row r="157" spans="1:11" ht="76.5" customHeight="1" x14ac:dyDescent="0.25">
      <c r="A157" s="30" t="s">
        <v>259</v>
      </c>
      <c r="B157" s="48" t="s">
        <v>108</v>
      </c>
      <c r="C157" s="55" t="s">
        <v>0</v>
      </c>
      <c r="D157" s="66">
        <v>13.47</v>
      </c>
      <c r="E157" s="55"/>
      <c r="F157" s="55"/>
      <c r="G157" s="56">
        <f t="shared" si="12"/>
        <v>13.47</v>
      </c>
      <c r="H157" s="29" t="s">
        <v>260</v>
      </c>
      <c r="J157" s="14"/>
      <c r="K157" s="2"/>
    </row>
    <row r="158" spans="1:11" ht="81.75" customHeight="1" x14ac:dyDescent="0.25">
      <c r="A158" s="30" t="s">
        <v>261</v>
      </c>
      <c r="B158" s="48" t="s">
        <v>262</v>
      </c>
      <c r="C158" s="55" t="s">
        <v>0</v>
      </c>
      <c r="D158" s="66">
        <v>2.69</v>
      </c>
      <c r="E158" s="55"/>
      <c r="F158" s="55"/>
      <c r="G158" s="56">
        <f t="shared" si="12"/>
        <v>2.69</v>
      </c>
      <c r="H158" s="29" t="s">
        <v>236</v>
      </c>
      <c r="J158" s="14"/>
      <c r="K158" s="2"/>
    </row>
    <row r="159" spans="1:11" s="12" customFormat="1" ht="85.5" customHeight="1" x14ac:dyDescent="0.3">
      <c r="A159" s="39" t="s">
        <v>263</v>
      </c>
      <c r="B159" s="48" t="s">
        <v>264</v>
      </c>
      <c r="C159" s="55" t="s">
        <v>0</v>
      </c>
      <c r="D159" s="47">
        <v>1.62</v>
      </c>
      <c r="E159" s="50"/>
      <c r="F159" s="50"/>
      <c r="G159" s="47">
        <f t="shared" si="12"/>
        <v>1.62</v>
      </c>
      <c r="H159" s="29" t="s">
        <v>236</v>
      </c>
      <c r="I159" s="15"/>
      <c r="J159" s="22"/>
      <c r="K159" s="11"/>
    </row>
    <row r="160" spans="1:11" ht="87.75" customHeight="1" x14ac:dyDescent="0.25">
      <c r="A160" s="30" t="s">
        <v>265</v>
      </c>
      <c r="B160" s="48" t="s">
        <v>266</v>
      </c>
      <c r="C160" s="55" t="s">
        <v>0</v>
      </c>
      <c r="D160" s="56">
        <v>0.81</v>
      </c>
      <c r="E160" s="55"/>
      <c r="F160" s="55"/>
      <c r="G160" s="56">
        <f t="shared" si="12"/>
        <v>0.81</v>
      </c>
      <c r="H160" s="29" t="s">
        <v>236</v>
      </c>
      <c r="J160" s="14"/>
      <c r="K160" s="2"/>
    </row>
    <row r="161" spans="1:11" ht="68.25" customHeight="1" x14ac:dyDescent="0.25">
      <c r="A161" s="30" t="s">
        <v>224</v>
      </c>
      <c r="B161" s="48" t="s">
        <v>267</v>
      </c>
      <c r="C161" s="55" t="s">
        <v>268</v>
      </c>
      <c r="D161" s="56">
        <v>13.47</v>
      </c>
      <c r="E161" s="55"/>
      <c r="F161" s="55"/>
      <c r="G161" s="56">
        <f t="shared" si="12"/>
        <v>13.47</v>
      </c>
      <c r="H161" s="29" t="s">
        <v>260</v>
      </c>
      <c r="J161" s="14"/>
      <c r="K161" s="2"/>
    </row>
    <row r="162" spans="1:11" ht="61.5" customHeight="1" x14ac:dyDescent="0.25">
      <c r="A162" s="30" t="s">
        <v>225</v>
      </c>
      <c r="B162" s="48" t="s">
        <v>269</v>
      </c>
      <c r="C162" s="55" t="s">
        <v>268</v>
      </c>
      <c r="D162" s="56">
        <v>22.9</v>
      </c>
      <c r="E162" s="55"/>
      <c r="F162" s="55"/>
      <c r="G162" s="56">
        <f t="shared" si="12"/>
        <v>22.9</v>
      </c>
      <c r="H162" s="29" t="s">
        <v>260</v>
      </c>
      <c r="J162" s="14"/>
      <c r="K162" s="2"/>
    </row>
    <row r="163" spans="1:11" ht="83.25" customHeight="1" x14ac:dyDescent="0.25">
      <c r="A163" s="30" t="s">
        <v>270</v>
      </c>
      <c r="B163" s="48" t="s">
        <v>271</v>
      </c>
      <c r="C163" s="55" t="s">
        <v>272</v>
      </c>
      <c r="D163" s="56">
        <v>12.12</v>
      </c>
      <c r="E163" s="55"/>
      <c r="F163" s="55"/>
      <c r="G163" s="56">
        <f t="shared" si="12"/>
        <v>12.12</v>
      </c>
      <c r="H163" s="29" t="s">
        <v>236</v>
      </c>
      <c r="J163" s="14"/>
      <c r="K163" s="2"/>
    </row>
    <row r="164" spans="1:11" ht="81" customHeight="1" x14ac:dyDescent="0.25">
      <c r="A164" s="30" t="s">
        <v>273</v>
      </c>
      <c r="B164" s="48" t="s">
        <v>274</v>
      </c>
      <c r="C164" s="55" t="s">
        <v>272</v>
      </c>
      <c r="D164" s="56">
        <v>14.82</v>
      </c>
      <c r="E164" s="55"/>
      <c r="F164" s="55"/>
      <c r="G164" s="56">
        <f t="shared" si="12"/>
        <v>14.82</v>
      </c>
      <c r="H164" s="29" t="s">
        <v>260</v>
      </c>
      <c r="J164" s="14"/>
      <c r="K164" s="2"/>
    </row>
    <row r="165" spans="1:11" ht="29.25" customHeight="1" x14ac:dyDescent="0.25">
      <c r="A165" s="30" t="s">
        <v>275</v>
      </c>
      <c r="B165" s="48" t="s">
        <v>276</v>
      </c>
      <c r="C165" s="55" t="s">
        <v>277</v>
      </c>
      <c r="D165" s="56"/>
      <c r="E165" s="55"/>
      <c r="F165" s="55"/>
      <c r="G165" s="56"/>
      <c r="H165" s="95" t="s">
        <v>260</v>
      </c>
      <c r="J165" s="14"/>
      <c r="K165" s="2"/>
    </row>
    <row r="166" spans="1:11" ht="36.75" customHeight="1" x14ac:dyDescent="0.25">
      <c r="A166" s="38" t="s">
        <v>278</v>
      </c>
      <c r="B166" s="49" t="s">
        <v>279</v>
      </c>
      <c r="C166" s="23"/>
      <c r="D166" s="56">
        <v>8.08</v>
      </c>
      <c r="E166" s="55"/>
      <c r="F166" s="55"/>
      <c r="G166" s="56">
        <f t="shared" ref="G166:G169" si="13">D166+F166</f>
        <v>8.08</v>
      </c>
      <c r="H166" s="96"/>
      <c r="J166" s="14"/>
      <c r="K166" s="2"/>
    </row>
    <row r="167" spans="1:11" ht="34.5" customHeight="1" x14ac:dyDescent="0.25">
      <c r="A167" s="38" t="s">
        <v>280</v>
      </c>
      <c r="B167" s="49" t="s">
        <v>281</v>
      </c>
      <c r="C167" s="23"/>
      <c r="D167" s="56">
        <v>12.12</v>
      </c>
      <c r="E167" s="55"/>
      <c r="F167" s="55"/>
      <c r="G167" s="56">
        <f t="shared" si="13"/>
        <v>12.12</v>
      </c>
      <c r="H167" s="96"/>
      <c r="J167" s="14"/>
      <c r="K167" s="2"/>
    </row>
    <row r="168" spans="1:11" ht="23.25" customHeight="1" x14ac:dyDescent="0.25">
      <c r="A168" s="38" t="s">
        <v>282</v>
      </c>
      <c r="B168" s="49" t="s">
        <v>283</v>
      </c>
      <c r="C168" s="23"/>
      <c r="D168" s="56">
        <v>14.82</v>
      </c>
      <c r="E168" s="55"/>
      <c r="F168" s="55"/>
      <c r="G168" s="56">
        <f t="shared" si="13"/>
        <v>14.82</v>
      </c>
      <c r="H168" s="97"/>
      <c r="J168" s="14"/>
      <c r="K168" s="2"/>
    </row>
    <row r="169" spans="1:11" ht="71.25" customHeight="1" x14ac:dyDescent="0.25">
      <c r="A169" s="30" t="s">
        <v>284</v>
      </c>
      <c r="B169" s="48" t="s">
        <v>285</v>
      </c>
      <c r="C169" s="65" t="s">
        <v>286</v>
      </c>
      <c r="D169" s="56">
        <v>16.16</v>
      </c>
      <c r="E169" s="55"/>
      <c r="F169" s="55"/>
      <c r="G169" s="56">
        <f t="shared" si="13"/>
        <v>16.16</v>
      </c>
      <c r="H169" s="29" t="s">
        <v>260</v>
      </c>
      <c r="J169" s="14"/>
      <c r="K169" s="2"/>
    </row>
    <row r="170" spans="1:11" ht="38.25" customHeight="1" x14ac:dyDescent="0.25">
      <c r="A170" s="30" t="s">
        <v>287</v>
      </c>
      <c r="B170" s="48" t="s">
        <v>102</v>
      </c>
      <c r="C170" s="65" t="s">
        <v>286</v>
      </c>
      <c r="D170" s="56"/>
      <c r="E170" s="55"/>
      <c r="F170" s="55"/>
      <c r="G170" s="56"/>
      <c r="H170" s="95" t="s">
        <v>260</v>
      </c>
      <c r="J170" s="14"/>
      <c r="K170" s="2"/>
    </row>
    <row r="171" spans="1:11" ht="30.75" customHeight="1" x14ac:dyDescent="0.25">
      <c r="A171" s="38" t="s">
        <v>288</v>
      </c>
      <c r="B171" s="49" t="s">
        <v>279</v>
      </c>
      <c r="C171" s="23"/>
      <c r="D171" s="56">
        <v>1.62</v>
      </c>
      <c r="E171" s="55"/>
      <c r="F171" s="55"/>
      <c r="G171" s="56">
        <f t="shared" ref="G171:G180" si="14">D171+F171</f>
        <v>1.62</v>
      </c>
      <c r="H171" s="96"/>
      <c r="J171" s="14"/>
      <c r="K171" s="2"/>
    </row>
    <row r="172" spans="1:11" ht="38.25" customHeight="1" x14ac:dyDescent="0.25">
      <c r="A172" s="38" t="s">
        <v>289</v>
      </c>
      <c r="B172" s="49" t="s">
        <v>281</v>
      </c>
      <c r="C172" s="23"/>
      <c r="D172" s="56">
        <v>4.04</v>
      </c>
      <c r="E172" s="55"/>
      <c r="F172" s="55"/>
      <c r="G172" s="56">
        <f t="shared" si="14"/>
        <v>4.04</v>
      </c>
      <c r="H172" s="96"/>
      <c r="J172" s="14"/>
      <c r="K172" s="2"/>
    </row>
    <row r="173" spans="1:11" ht="39.75" customHeight="1" x14ac:dyDescent="0.25">
      <c r="A173" s="38" t="s">
        <v>290</v>
      </c>
      <c r="B173" s="49" t="s">
        <v>283</v>
      </c>
      <c r="C173" s="23"/>
      <c r="D173" s="56">
        <v>10.78</v>
      </c>
      <c r="E173" s="55"/>
      <c r="F173" s="55"/>
      <c r="G173" s="56">
        <f t="shared" si="14"/>
        <v>10.78</v>
      </c>
      <c r="H173" s="97"/>
      <c r="J173" s="14"/>
      <c r="K173" s="2"/>
    </row>
    <row r="174" spans="1:11" ht="69" customHeight="1" x14ac:dyDescent="0.25">
      <c r="A174" s="30" t="s">
        <v>291</v>
      </c>
      <c r="B174" s="48" t="s">
        <v>110</v>
      </c>
      <c r="C174" s="55" t="s">
        <v>0</v>
      </c>
      <c r="D174" s="66">
        <v>13.47</v>
      </c>
      <c r="E174" s="55"/>
      <c r="F174" s="55"/>
      <c r="G174" s="56">
        <f t="shared" si="14"/>
        <v>13.47</v>
      </c>
      <c r="H174" s="29" t="s">
        <v>260</v>
      </c>
      <c r="J174" s="14"/>
      <c r="K174" s="2"/>
    </row>
    <row r="175" spans="1:11" ht="70.5" customHeight="1" x14ac:dyDescent="0.25">
      <c r="A175" s="30" t="s">
        <v>292</v>
      </c>
      <c r="B175" s="48" t="s">
        <v>293</v>
      </c>
      <c r="C175" s="55" t="s">
        <v>218</v>
      </c>
      <c r="D175" s="66">
        <v>35.020000000000003</v>
      </c>
      <c r="E175" s="55"/>
      <c r="F175" s="55"/>
      <c r="G175" s="56">
        <f t="shared" si="14"/>
        <v>35.020000000000003</v>
      </c>
      <c r="H175" s="29" t="s">
        <v>260</v>
      </c>
      <c r="J175" s="14"/>
      <c r="K175" s="2"/>
    </row>
    <row r="176" spans="1:11" ht="78.75" customHeight="1" x14ac:dyDescent="0.25">
      <c r="A176" s="30" t="s">
        <v>294</v>
      </c>
      <c r="B176" s="48" t="s">
        <v>295</v>
      </c>
      <c r="C176" s="55" t="s">
        <v>0</v>
      </c>
      <c r="D176" s="66">
        <v>4.04</v>
      </c>
      <c r="E176" s="55"/>
      <c r="F176" s="55"/>
      <c r="G176" s="56">
        <f t="shared" si="14"/>
        <v>4.04</v>
      </c>
      <c r="H176" s="29" t="s">
        <v>236</v>
      </c>
      <c r="J176" s="14"/>
      <c r="K176" s="2"/>
    </row>
    <row r="177" spans="1:11" s="1" customFormat="1" ht="33.75" customHeight="1" x14ac:dyDescent="0.25">
      <c r="A177" s="30" t="s">
        <v>296</v>
      </c>
      <c r="B177" s="48" t="s">
        <v>297</v>
      </c>
      <c r="C177" s="55" t="s">
        <v>0</v>
      </c>
      <c r="D177" s="56"/>
      <c r="E177" s="57"/>
      <c r="F177" s="55"/>
      <c r="G177" s="56"/>
      <c r="H177" s="95" t="s">
        <v>260</v>
      </c>
      <c r="I177" s="15"/>
      <c r="J177" s="14"/>
      <c r="K177" s="2"/>
    </row>
    <row r="178" spans="1:11" s="1" customFormat="1" ht="25.5" customHeight="1" x14ac:dyDescent="0.25">
      <c r="A178" s="38" t="s">
        <v>298</v>
      </c>
      <c r="B178" s="49" t="s">
        <v>299</v>
      </c>
      <c r="C178" s="37"/>
      <c r="D178" s="56">
        <v>4.04</v>
      </c>
      <c r="E178" s="57"/>
      <c r="F178" s="55"/>
      <c r="G178" s="56">
        <f t="shared" si="14"/>
        <v>4.04</v>
      </c>
      <c r="H178" s="96"/>
      <c r="I178" s="15"/>
      <c r="J178" s="14"/>
      <c r="K178" s="2"/>
    </row>
    <row r="179" spans="1:11" s="1" customFormat="1" ht="30" customHeight="1" x14ac:dyDescent="0.25">
      <c r="A179" s="38" t="s">
        <v>300</v>
      </c>
      <c r="B179" s="49" t="s">
        <v>301</v>
      </c>
      <c r="C179" s="37"/>
      <c r="D179" s="56">
        <v>9.43</v>
      </c>
      <c r="E179" s="57"/>
      <c r="F179" s="55"/>
      <c r="G179" s="56">
        <f t="shared" si="14"/>
        <v>9.43</v>
      </c>
      <c r="H179" s="97"/>
      <c r="I179" s="15"/>
      <c r="J179" s="14"/>
      <c r="K179" s="2"/>
    </row>
    <row r="180" spans="1:11" s="1" customFormat="1" ht="51.75" customHeight="1" x14ac:dyDescent="0.25">
      <c r="A180" s="30" t="s">
        <v>302</v>
      </c>
      <c r="B180" s="51" t="s">
        <v>303</v>
      </c>
      <c r="C180" s="55" t="s">
        <v>0</v>
      </c>
      <c r="D180" s="58">
        <v>24.24</v>
      </c>
      <c r="E180" s="59"/>
      <c r="F180" s="60"/>
      <c r="G180" s="58">
        <f t="shared" si="14"/>
        <v>24.24</v>
      </c>
      <c r="H180" s="29" t="s">
        <v>260</v>
      </c>
      <c r="I180" s="15"/>
      <c r="J180" s="14"/>
      <c r="K180" s="2"/>
    </row>
    <row r="181" spans="1:11" s="2" customFormat="1" ht="26.25" customHeight="1" x14ac:dyDescent="0.25">
      <c r="A181" s="30" t="s">
        <v>304</v>
      </c>
      <c r="B181" s="52" t="s">
        <v>113</v>
      </c>
      <c r="C181" s="55" t="s">
        <v>0</v>
      </c>
      <c r="D181" s="55"/>
      <c r="E181" s="55"/>
      <c r="F181" s="55"/>
      <c r="G181" s="56"/>
      <c r="H181" s="95" t="s">
        <v>260</v>
      </c>
      <c r="I181" s="15"/>
      <c r="J181" s="14"/>
    </row>
    <row r="182" spans="1:11" s="2" customFormat="1" ht="26.25" customHeight="1" x14ac:dyDescent="0.25">
      <c r="A182" s="38" t="s">
        <v>305</v>
      </c>
      <c r="B182" s="53" t="s">
        <v>306</v>
      </c>
      <c r="C182" s="56"/>
      <c r="D182" s="56">
        <v>18.86</v>
      </c>
      <c r="E182" s="61"/>
      <c r="F182" s="55"/>
      <c r="G182" s="56">
        <f t="shared" ref="G182:G185" si="15">D182+F182</f>
        <v>18.86</v>
      </c>
      <c r="H182" s="96"/>
      <c r="I182" s="15"/>
      <c r="J182" s="14"/>
    </row>
    <row r="183" spans="1:11" s="2" customFormat="1" ht="30.75" customHeight="1" x14ac:dyDescent="0.25">
      <c r="A183" s="38" t="s">
        <v>307</v>
      </c>
      <c r="B183" s="53" t="s">
        <v>308</v>
      </c>
      <c r="C183" s="56"/>
      <c r="D183" s="56">
        <v>24.24</v>
      </c>
      <c r="E183" s="61"/>
      <c r="F183" s="55"/>
      <c r="G183" s="56">
        <f t="shared" si="15"/>
        <v>24.24</v>
      </c>
      <c r="H183" s="96"/>
      <c r="I183" s="15"/>
      <c r="J183" s="14"/>
    </row>
    <row r="184" spans="1:11" s="2" customFormat="1" ht="26.25" customHeight="1" x14ac:dyDescent="0.25">
      <c r="A184" s="38" t="s">
        <v>309</v>
      </c>
      <c r="B184" s="53" t="s">
        <v>310</v>
      </c>
      <c r="C184" s="56"/>
      <c r="D184" s="56">
        <v>32.32</v>
      </c>
      <c r="E184" s="61"/>
      <c r="F184" s="55"/>
      <c r="G184" s="56">
        <f t="shared" si="15"/>
        <v>32.32</v>
      </c>
      <c r="H184" s="96"/>
      <c r="I184" s="15"/>
      <c r="J184" s="14"/>
    </row>
    <row r="185" spans="1:11" ht="24.75" customHeight="1" x14ac:dyDescent="0.25">
      <c r="A185" s="38" t="s">
        <v>311</v>
      </c>
      <c r="B185" s="53" t="s">
        <v>312</v>
      </c>
      <c r="C185" s="55"/>
      <c r="D185" s="56">
        <v>28.28</v>
      </c>
      <c r="E185" s="61"/>
      <c r="F185" s="55"/>
      <c r="G185" s="56">
        <f t="shared" si="15"/>
        <v>28.28</v>
      </c>
      <c r="H185" s="97"/>
      <c r="J185" s="14"/>
      <c r="K185" s="2"/>
    </row>
    <row r="186" spans="1:11" ht="25.5" customHeight="1" x14ac:dyDescent="0.25">
      <c r="A186" s="30" t="s">
        <v>313</v>
      </c>
      <c r="B186" s="52" t="s">
        <v>314</v>
      </c>
      <c r="C186" s="55" t="s">
        <v>0</v>
      </c>
      <c r="D186" s="62"/>
      <c r="E186" s="63"/>
      <c r="F186" s="55"/>
      <c r="G186" s="56"/>
      <c r="H186" s="95" t="s">
        <v>260</v>
      </c>
      <c r="J186" s="14"/>
      <c r="K186" s="2"/>
    </row>
    <row r="187" spans="1:11" x14ac:dyDescent="0.25">
      <c r="A187" s="38" t="s">
        <v>315</v>
      </c>
      <c r="B187" s="53" t="s">
        <v>316</v>
      </c>
      <c r="C187" s="55"/>
      <c r="D187" s="62">
        <v>24.24</v>
      </c>
      <c r="E187" s="63"/>
      <c r="F187" s="55"/>
      <c r="G187" s="56">
        <f t="shared" ref="G187:G195" si="16">D187+F187</f>
        <v>24.24</v>
      </c>
      <c r="H187" s="96"/>
      <c r="J187" s="14"/>
      <c r="K187" s="2"/>
    </row>
    <row r="188" spans="1:11" ht="41.25" customHeight="1" x14ac:dyDescent="0.25">
      <c r="A188" s="38" t="s">
        <v>317</v>
      </c>
      <c r="B188" s="53" t="s">
        <v>318</v>
      </c>
      <c r="C188" s="55"/>
      <c r="D188" s="62">
        <v>29.63</v>
      </c>
      <c r="E188" s="63"/>
      <c r="F188" s="55"/>
      <c r="G188" s="56">
        <f t="shared" si="16"/>
        <v>29.63</v>
      </c>
      <c r="H188" s="97"/>
      <c r="J188" s="14"/>
      <c r="K188" s="2"/>
    </row>
    <row r="189" spans="1:11" ht="39" customHeight="1" x14ac:dyDescent="0.25">
      <c r="A189" s="30" t="s">
        <v>319</v>
      </c>
      <c r="B189" s="52" t="s">
        <v>320</v>
      </c>
      <c r="C189" s="55" t="s">
        <v>0</v>
      </c>
      <c r="D189" s="62"/>
      <c r="E189" s="63"/>
      <c r="F189" s="55"/>
      <c r="G189" s="56"/>
      <c r="H189" s="95" t="s">
        <v>260</v>
      </c>
      <c r="J189" s="14"/>
      <c r="K189" s="2"/>
    </row>
    <row r="190" spans="1:11" ht="31.5" customHeight="1" x14ac:dyDescent="0.25">
      <c r="A190" s="38" t="s">
        <v>321</v>
      </c>
      <c r="B190" s="53" t="s">
        <v>316</v>
      </c>
      <c r="C190" s="55"/>
      <c r="D190" s="62">
        <v>13.47</v>
      </c>
      <c r="E190" s="63"/>
      <c r="F190" s="55"/>
      <c r="G190" s="56">
        <f t="shared" si="16"/>
        <v>13.47</v>
      </c>
      <c r="H190" s="96"/>
      <c r="J190" s="14"/>
      <c r="K190" s="2"/>
    </row>
    <row r="191" spans="1:11" ht="43.5" customHeight="1" x14ac:dyDescent="0.25">
      <c r="A191" s="38" t="s">
        <v>322</v>
      </c>
      <c r="B191" s="53" t="s">
        <v>318</v>
      </c>
      <c r="C191" s="55"/>
      <c r="D191" s="62">
        <v>16.16</v>
      </c>
      <c r="E191" s="63"/>
      <c r="F191" s="55"/>
      <c r="G191" s="56">
        <f t="shared" si="16"/>
        <v>16.16</v>
      </c>
      <c r="H191" s="97"/>
      <c r="J191" s="14"/>
      <c r="K191" s="2"/>
    </row>
    <row r="192" spans="1:11" ht="59.25" customHeight="1" x14ac:dyDescent="0.25">
      <c r="A192" s="30" t="s">
        <v>323</v>
      </c>
      <c r="B192" s="52" t="s">
        <v>324</v>
      </c>
      <c r="C192" s="55" t="s">
        <v>0</v>
      </c>
      <c r="D192" s="62">
        <v>13.47</v>
      </c>
      <c r="E192" s="63"/>
      <c r="F192" s="55"/>
      <c r="G192" s="56">
        <f t="shared" si="16"/>
        <v>13.47</v>
      </c>
      <c r="H192" s="29" t="s">
        <v>260</v>
      </c>
      <c r="J192" s="14"/>
      <c r="K192" s="2"/>
    </row>
    <row r="193" spans="1:11" ht="59.25" customHeight="1" x14ac:dyDescent="0.25">
      <c r="A193" s="30" t="s">
        <v>325</v>
      </c>
      <c r="B193" s="52" t="s">
        <v>326</v>
      </c>
      <c r="C193" s="55" t="s">
        <v>0</v>
      </c>
      <c r="D193" s="62">
        <v>24.24</v>
      </c>
      <c r="E193" s="63"/>
      <c r="F193" s="55"/>
      <c r="G193" s="56">
        <f t="shared" si="16"/>
        <v>24.24</v>
      </c>
      <c r="H193" s="29" t="s">
        <v>260</v>
      </c>
      <c r="J193" s="14"/>
      <c r="K193" s="2"/>
    </row>
    <row r="194" spans="1:11" ht="51.75" customHeight="1" x14ac:dyDescent="0.25">
      <c r="A194" s="30" t="s">
        <v>327</v>
      </c>
      <c r="B194" s="52" t="s">
        <v>328</v>
      </c>
      <c r="C194" s="55" t="s">
        <v>0</v>
      </c>
      <c r="D194" s="62">
        <v>64.650000000000006</v>
      </c>
      <c r="E194" s="63"/>
      <c r="F194" s="55"/>
      <c r="G194" s="56">
        <f t="shared" si="16"/>
        <v>64.650000000000006</v>
      </c>
      <c r="H194" s="29" t="s">
        <v>260</v>
      </c>
      <c r="J194" s="14"/>
      <c r="K194" s="2"/>
    </row>
    <row r="195" spans="1:11" s="1" customFormat="1" ht="45" customHeight="1" x14ac:dyDescent="0.25">
      <c r="A195" s="30" t="s">
        <v>329</v>
      </c>
      <c r="B195" s="48" t="s">
        <v>1</v>
      </c>
      <c r="C195" s="55" t="s">
        <v>0</v>
      </c>
      <c r="D195" s="56"/>
      <c r="E195" s="57"/>
      <c r="F195" s="55"/>
      <c r="G195" s="56">
        <f t="shared" si="16"/>
        <v>0</v>
      </c>
      <c r="H195" s="95" t="s">
        <v>260</v>
      </c>
      <c r="I195" s="15"/>
      <c r="J195" s="18"/>
      <c r="K195" s="2"/>
    </row>
    <row r="196" spans="1:11" s="1" customFormat="1" ht="54.75" customHeight="1" x14ac:dyDescent="0.25">
      <c r="A196" s="38" t="s">
        <v>330</v>
      </c>
      <c r="B196" s="49" t="s">
        <v>331</v>
      </c>
      <c r="C196" s="37"/>
      <c r="D196" s="56">
        <v>6.73</v>
      </c>
      <c r="E196" s="57"/>
      <c r="F196" s="55"/>
      <c r="G196" s="56">
        <f t="shared" ref="G196:G231" si="17">D196+F196</f>
        <v>6.73</v>
      </c>
      <c r="H196" s="96"/>
      <c r="I196" s="15"/>
      <c r="J196" s="18"/>
      <c r="K196" s="2"/>
    </row>
    <row r="197" spans="1:11" s="1" customFormat="1" ht="46.5" customHeight="1" x14ac:dyDescent="0.25">
      <c r="A197" s="38" t="s">
        <v>332</v>
      </c>
      <c r="B197" s="54" t="s">
        <v>223</v>
      </c>
      <c r="C197" s="72"/>
      <c r="D197" s="58">
        <v>10.78</v>
      </c>
      <c r="E197" s="64"/>
      <c r="F197" s="60"/>
      <c r="G197" s="58">
        <f t="shared" si="17"/>
        <v>10.78</v>
      </c>
      <c r="H197" s="97"/>
      <c r="I197" s="15"/>
      <c r="J197" s="18"/>
      <c r="K197" s="2"/>
    </row>
    <row r="198" spans="1:11" ht="50.25" customHeight="1" x14ac:dyDescent="0.25">
      <c r="A198" s="30" t="s">
        <v>333</v>
      </c>
      <c r="B198" s="48" t="s">
        <v>334</v>
      </c>
      <c r="C198" s="55" t="s">
        <v>0</v>
      </c>
      <c r="D198" s="56">
        <v>16.16</v>
      </c>
      <c r="E198" s="55"/>
      <c r="F198" s="55"/>
      <c r="G198" s="56">
        <f t="shared" si="17"/>
        <v>16.16</v>
      </c>
      <c r="H198" s="29" t="s">
        <v>260</v>
      </c>
      <c r="J198" s="14"/>
      <c r="K198" s="2"/>
    </row>
    <row r="199" spans="1:11" ht="55.5" customHeight="1" x14ac:dyDescent="0.25">
      <c r="A199" s="30" t="s">
        <v>335</v>
      </c>
      <c r="B199" s="48" t="s">
        <v>336</v>
      </c>
      <c r="C199" s="55" t="s">
        <v>0</v>
      </c>
      <c r="D199" s="56">
        <v>25.59</v>
      </c>
      <c r="E199" s="55"/>
      <c r="F199" s="55"/>
      <c r="G199" s="56">
        <f t="shared" si="17"/>
        <v>25.59</v>
      </c>
      <c r="H199" s="29" t="s">
        <v>260</v>
      </c>
      <c r="J199" s="14"/>
      <c r="K199" s="2"/>
    </row>
    <row r="200" spans="1:11" ht="63.75" customHeight="1" x14ac:dyDescent="0.25">
      <c r="A200" s="30" t="s">
        <v>337</v>
      </c>
      <c r="B200" s="52" t="s">
        <v>338</v>
      </c>
      <c r="C200" s="55" t="s">
        <v>0</v>
      </c>
      <c r="D200" s="56">
        <v>13.47</v>
      </c>
      <c r="E200" s="55"/>
      <c r="F200" s="55"/>
      <c r="G200" s="56">
        <f t="shared" si="17"/>
        <v>13.47</v>
      </c>
      <c r="H200" s="29" t="s">
        <v>260</v>
      </c>
      <c r="J200" s="14"/>
      <c r="K200" s="2"/>
    </row>
    <row r="201" spans="1:11" ht="60.75" customHeight="1" x14ac:dyDescent="0.25">
      <c r="A201" s="30" t="s">
        <v>339</v>
      </c>
      <c r="B201" s="52" t="s">
        <v>340</v>
      </c>
      <c r="C201" s="55" t="s">
        <v>0</v>
      </c>
      <c r="D201" s="56">
        <v>4.04</v>
      </c>
      <c r="E201" s="55"/>
      <c r="F201" s="55"/>
      <c r="G201" s="56">
        <f t="shared" si="17"/>
        <v>4.04</v>
      </c>
      <c r="H201" s="29" t="s">
        <v>236</v>
      </c>
      <c r="J201" s="14"/>
      <c r="K201" s="2"/>
    </row>
    <row r="202" spans="1:11" ht="89.25" customHeight="1" x14ac:dyDescent="0.25">
      <c r="A202" s="30" t="s">
        <v>341</v>
      </c>
      <c r="B202" s="52" t="s">
        <v>342</v>
      </c>
      <c r="C202" s="55" t="s">
        <v>0</v>
      </c>
      <c r="D202" s="56">
        <v>8.08</v>
      </c>
      <c r="E202" s="55"/>
      <c r="F202" s="55"/>
      <c r="G202" s="56">
        <f t="shared" si="17"/>
        <v>8.08</v>
      </c>
      <c r="H202" s="29" t="s">
        <v>260</v>
      </c>
      <c r="J202" s="14"/>
      <c r="K202" s="2"/>
    </row>
    <row r="203" spans="1:11" ht="72.75" customHeight="1" x14ac:dyDescent="0.25">
      <c r="A203" s="30" t="s">
        <v>343</v>
      </c>
      <c r="B203" s="48" t="s">
        <v>344</v>
      </c>
      <c r="C203" s="55" t="s">
        <v>0</v>
      </c>
      <c r="D203" s="56">
        <v>6.73</v>
      </c>
      <c r="E203" s="55"/>
      <c r="F203" s="55"/>
      <c r="G203" s="56">
        <f t="shared" si="17"/>
        <v>6.73</v>
      </c>
      <c r="H203" s="29" t="s">
        <v>236</v>
      </c>
      <c r="J203" s="14"/>
      <c r="K203" s="2"/>
    </row>
    <row r="204" spans="1:11" ht="76.5" customHeight="1" x14ac:dyDescent="0.25">
      <c r="A204" s="30" t="s">
        <v>345</v>
      </c>
      <c r="B204" s="48" t="s">
        <v>346</v>
      </c>
      <c r="C204" s="55" t="s">
        <v>0</v>
      </c>
      <c r="D204" s="66">
        <v>8.08</v>
      </c>
      <c r="E204" s="55"/>
      <c r="F204" s="55"/>
      <c r="G204" s="56">
        <f t="shared" si="17"/>
        <v>8.08</v>
      </c>
      <c r="H204" s="29" t="s">
        <v>260</v>
      </c>
      <c r="J204" s="14"/>
      <c r="K204" s="2"/>
    </row>
    <row r="205" spans="1:11" ht="69" customHeight="1" x14ac:dyDescent="0.25">
      <c r="A205" s="30" t="s">
        <v>347</v>
      </c>
      <c r="B205" s="48" t="s">
        <v>348</v>
      </c>
      <c r="C205" s="55" t="s">
        <v>0</v>
      </c>
      <c r="D205" s="66">
        <v>21.55</v>
      </c>
      <c r="E205" s="55"/>
      <c r="F205" s="55"/>
      <c r="G205" s="56">
        <f t="shared" si="17"/>
        <v>21.55</v>
      </c>
      <c r="H205" s="29" t="s">
        <v>260</v>
      </c>
      <c r="J205" s="14"/>
      <c r="K205" s="2"/>
    </row>
    <row r="206" spans="1:11" ht="68.25" customHeight="1" x14ac:dyDescent="0.25">
      <c r="A206" s="30" t="s">
        <v>349</v>
      </c>
      <c r="B206" s="48" t="s">
        <v>350</v>
      </c>
      <c r="C206" s="55" t="s">
        <v>0</v>
      </c>
      <c r="D206" s="66">
        <v>32.33</v>
      </c>
      <c r="E206" s="55"/>
      <c r="F206" s="55"/>
      <c r="G206" s="56">
        <f t="shared" si="17"/>
        <v>32.33</v>
      </c>
      <c r="H206" s="29" t="s">
        <v>260</v>
      </c>
      <c r="J206" s="14"/>
      <c r="K206" s="2"/>
    </row>
    <row r="207" spans="1:11" ht="70.5" customHeight="1" x14ac:dyDescent="0.25">
      <c r="A207" s="30" t="s">
        <v>351</v>
      </c>
      <c r="B207" s="48" t="s">
        <v>352</v>
      </c>
      <c r="C207" s="55" t="s">
        <v>0</v>
      </c>
      <c r="D207" s="56">
        <v>13.47</v>
      </c>
      <c r="E207" s="55"/>
      <c r="F207" s="55"/>
      <c r="G207" s="56">
        <f t="shared" si="17"/>
        <v>13.47</v>
      </c>
      <c r="H207" s="29" t="s">
        <v>260</v>
      </c>
      <c r="J207" s="14"/>
      <c r="K207" s="2"/>
    </row>
    <row r="208" spans="1:11" ht="59.25" customHeight="1" x14ac:dyDescent="0.25">
      <c r="A208" s="30" t="s">
        <v>353</v>
      </c>
      <c r="B208" s="48" t="s">
        <v>354</v>
      </c>
      <c r="C208" s="55" t="s">
        <v>355</v>
      </c>
      <c r="D208" s="56">
        <v>14.82</v>
      </c>
      <c r="E208" s="55"/>
      <c r="F208" s="55"/>
      <c r="G208" s="56">
        <f t="shared" si="17"/>
        <v>14.82</v>
      </c>
      <c r="H208" s="29" t="s">
        <v>260</v>
      </c>
      <c r="J208" s="14"/>
      <c r="K208" s="2"/>
    </row>
    <row r="209" spans="1:11" ht="32.25" customHeight="1" x14ac:dyDescent="0.25">
      <c r="A209" s="30" t="s">
        <v>356</v>
      </c>
      <c r="B209" s="48" t="s">
        <v>357</v>
      </c>
      <c r="C209" s="55" t="s">
        <v>0</v>
      </c>
      <c r="D209" s="56"/>
      <c r="E209" s="55"/>
      <c r="F209" s="55"/>
      <c r="G209" s="56"/>
      <c r="H209" s="95" t="s">
        <v>260</v>
      </c>
      <c r="J209" s="14"/>
      <c r="K209" s="2"/>
    </row>
    <row r="210" spans="1:11" ht="29.25" customHeight="1" x14ac:dyDescent="0.25">
      <c r="A210" s="38" t="s">
        <v>358</v>
      </c>
      <c r="B210" s="49" t="s">
        <v>359</v>
      </c>
      <c r="C210" s="55"/>
      <c r="D210" s="56">
        <v>14.82</v>
      </c>
      <c r="E210" s="55"/>
      <c r="F210" s="55"/>
      <c r="G210" s="56">
        <f t="shared" ref="G210:G211" si="18">D210+F210</f>
        <v>14.82</v>
      </c>
      <c r="H210" s="96"/>
      <c r="J210" s="14"/>
      <c r="K210" s="2"/>
    </row>
    <row r="211" spans="1:11" ht="29.25" customHeight="1" x14ac:dyDescent="0.25">
      <c r="A211" s="38" t="s">
        <v>360</v>
      </c>
      <c r="B211" s="49" t="s">
        <v>361</v>
      </c>
      <c r="C211" s="55"/>
      <c r="D211" s="56">
        <v>29.63</v>
      </c>
      <c r="E211" s="55"/>
      <c r="F211" s="55"/>
      <c r="G211" s="56">
        <f t="shared" si="18"/>
        <v>29.63</v>
      </c>
      <c r="H211" s="97"/>
      <c r="J211" s="14"/>
      <c r="K211" s="2"/>
    </row>
    <row r="212" spans="1:11" ht="49.5" customHeight="1" x14ac:dyDescent="0.25">
      <c r="A212" s="30" t="s">
        <v>362</v>
      </c>
      <c r="B212" s="52" t="s">
        <v>363</v>
      </c>
      <c r="C212" s="55" t="s">
        <v>364</v>
      </c>
      <c r="D212" s="56">
        <v>5.39</v>
      </c>
      <c r="E212" s="55"/>
      <c r="F212" s="55"/>
      <c r="G212" s="56">
        <f t="shared" si="17"/>
        <v>5.39</v>
      </c>
      <c r="H212" s="29" t="s">
        <v>236</v>
      </c>
      <c r="I212" s="15" t="s">
        <v>4</v>
      </c>
      <c r="J212" s="14"/>
      <c r="K212" s="2"/>
    </row>
    <row r="213" spans="1:11" ht="69" customHeight="1" x14ac:dyDescent="0.25">
      <c r="A213" s="30" t="s">
        <v>365</v>
      </c>
      <c r="B213" s="48" t="s">
        <v>366</v>
      </c>
      <c r="C213" s="55" t="s">
        <v>0</v>
      </c>
      <c r="D213" s="56">
        <v>4.04</v>
      </c>
      <c r="E213" s="55"/>
      <c r="F213" s="55"/>
      <c r="G213" s="56">
        <f t="shared" si="17"/>
        <v>4.04</v>
      </c>
      <c r="H213" s="29" t="s">
        <v>236</v>
      </c>
      <c r="J213" s="14"/>
      <c r="K213" s="2"/>
    </row>
    <row r="214" spans="1:11" ht="36.75" customHeight="1" x14ac:dyDescent="0.25">
      <c r="A214" s="30" t="s">
        <v>367</v>
      </c>
      <c r="B214" s="48" t="s">
        <v>368</v>
      </c>
      <c r="C214" s="55" t="s">
        <v>0</v>
      </c>
      <c r="D214" s="56"/>
      <c r="E214" s="55"/>
      <c r="F214" s="55"/>
      <c r="G214" s="56"/>
      <c r="H214" s="95" t="s">
        <v>260</v>
      </c>
      <c r="J214" s="14"/>
      <c r="K214" s="2"/>
    </row>
    <row r="215" spans="1:11" ht="30" customHeight="1" x14ac:dyDescent="0.25">
      <c r="A215" s="40" t="s">
        <v>369</v>
      </c>
      <c r="B215" s="49" t="s">
        <v>370</v>
      </c>
      <c r="C215" s="55"/>
      <c r="D215" s="56">
        <v>8.08</v>
      </c>
      <c r="E215" s="55"/>
      <c r="F215" s="55"/>
      <c r="G215" s="56">
        <f t="shared" ref="G215:G216" si="19">D215+F215</f>
        <v>8.08</v>
      </c>
      <c r="H215" s="96"/>
      <c r="J215" s="14"/>
      <c r="K215" s="2"/>
    </row>
    <row r="216" spans="1:11" ht="36" customHeight="1" x14ac:dyDescent="0.25">
      <c r="A216" s="40" t="s">
        <v>371</v>
      </c>
      <c r="B216" s="49" t="s">
        <v>372</v>
      </c>
      <c r="C216" s="55"/>
      <c r="D216" s="56">
        <v>15</v>
      </c>
      <c r="E216" s="55"/>
      <c r="F216" s="55"/>
      <c r="G216" s="56">
        <f t="shared" si="19"/>
        <v>15</v>
      </c>
      <c r="H216" s="97"/>
      <c r="J216" s="14"/>
      <c r="K216" s="2"/>
    </row>
    <row r="217" spans="1:11" ht="55.5" customHeight="1" x14ac:dyDescent="0.25">
      <c r="A217" s="41" t="s">
        <v>373</v>
      </c>
      <c r="B217" s="48" t="s">
        <v>107</v>
      </c>
      <c r="C217" s="55" t="s">
        <v>0</v>
      </c>
      <c r="D217" s="66">
        <v>16.16</v>
      </c>
      <c r="E217" s="55"/>
      <c r="F217" s="55"/>
      <c r="G217" s="56">
        <f t="shared" si="17"/>
        <v>16.16</v>
      </c>
      <c r="H217" s="29" t="s">
        <v>236</v>
      </c>
      <c r="J217" s="14"/>
      <c r="K217" s="2"/>
    </row>
    <row r="218" spans="1:11" ht="45" customHeight="1" x14ac:dyDescent="0.25">
      <c r="A218" s="30" t="s">
        <v>374</v>
      </c>
      <c r="B218" s="48" t="s">
        <v>375</v>
      </c>
      <c r="C218" s="55" t="s">
        <v>0</v>
      </c>
      <c r="D218" s="66">
        <v>4.04</v>
      </c>
      <c r="E218" s="55"/>
      <c r="F218" s="55"/>
      <c r="G218" s="56">
        <f t="shared" si="17"/>
        <v>4.04</v>
      </c>
      <c r="H218" s="29" t="s">
        <v>376</v>
      </c>
      <c r="J218" s="14"/>
      <c r="K218" s="2"/>
    </row>
    <row r="219" spans="1:11" ht="40.5" customHeight="1" x14ac:dyDescent="0.25">
      <c r="A219" s="30" t="s">
        <v>377</v>
      </c>
      <c r="B219" s="51" t="s">
        <v>378</v>
      </c>
      <c r="C219" s="60" t="s">
        <v>0</v>
      </c>
      <c r="D219" s="67">
        <v>4.04</v>
      </c>
      <c r="E219" s="60"/>
      <c r="F219" s="55"/>
      <c r="G219" s="56">
        <f t="shared" si="17"/>
        <v>4.04</v>
      </c>
      <c r="H219" s="29" t="s">
        <v>376</v>
      </c>
      <c r="J219" s="14"/>
      <c r="K219" s="2"/>
    </row>
    <row r="220" spans="1:11" ht="53.25" customHeight="1" x14ac:dyDescent="0.25">
      <c r="A220" s="30" t="s">
        <v>379</v>
      </c>
      <c r="B220" s="48" t="s">
        <v>104</v>
      </c>
      <c r="C220" s="55" t="s">
        <v>0</v>
      </c>
      <c r="D220" s="66">
        <v>13.47</v>
      </c>
      <c r="E220" s="55"/>
      <c r="F220" s="55"/>
      <c r="G220" s="56">
        <f t="shared" si="17"/>
        <v>13.47</v>
      </c>
      <c r="H220" s="29" t="s">
        <v>260</v>
      </c>
      <c r="J220" s="14"/>
      <c r="K220" s="2"/>
    </row>
    <row r="221" spans="1:11" ht="53.25" customHeight="1" x14ac:dyDescent="0.25">
      <c r="A221" s="30" t="s">
        <v>380</v>
      </c>
      <c r="B221" s="48" t="s">
        <v>381</v>
      </c>
      <c r="C221" s="55" t="s">
        <v>61</v>
      </c>
      <c r="D221" s="66">
        <v>1.35</v>
      </c>
      <c r="E221" s="55"/>
      <c r="F221" s="55"/>
      <c r="G221" s="56">
        <f t="shared" si="17"/>
        <v>1.35</v>
      </c>
      <c r="H221" s="29" t="s">
        <v>382</v>
      </c>
      <c r="J221" s="14"/>
      <c r="K221" s="2"/>
    </row>
    <row r="222" spans="1:11" s="12" customFormat="1" ht="80.25" customHeight="1" x14ac:dyDescent="0.3">
      <c r="A222" s="30" t="s">
        <v>383</v>
      </c>
      <c r="B222" s="52" t="s">
        <v>384</v>
      </c>
      <c r="C222" s="55" t="s">
        <v>385</v>
      </c>
      <c r="D222" s="56">
        <v>1.08</v>
      </c>
      <c r="E222" s="55"/>
      <c r="F222" s="55"/>
      <c r="G222" s="56">
        <f t="shared" si="17"/>
        <v>1.08</v>
      </c>
      <c r="H222" s="29" t="s">
        <v>386</v>
      </c>
      <c r="I222" s="15"/>
      <c r="J222" s="22"/>
      <c r="K222" s="11"/>
    </row>
    <row r="223" spans="1:11" ht="83.25" customHeight="1" x14ac:dyDescent="0.25">
      <c r="A223" s="30" t="s">
        <v>387</v>
      </c>
      <c r="B223" s="48" t="s">
        <v>105</v>
      </c>
      <c r="C223" s="55" t="s">
        <v>0</v>
      </c>
      <c r="D223" s="66">
        <v>2.69</v>
      </c>
      <c r="E223" s="55"/>
      <c r="F223" s="55"/>
      <c r="G223" s="56">
        <f t="shared" si="17"/>
        <v>2.69</v>
      </c>
      <c r="H223" s="29" t="s">
        <v>236</v>
      </c>
      <c r="J223" s="14"/>
      <c r="K223" s="2"/>
    </row>
    <row r="224" spans="1:11" ht="52.5" customHeight="1" x14ac:dyDescent="0.25">
      <c r="A224" s="30" t="s">
        <v>388</v>
      </c>
      <c r="B224" s="48" t="s">
        <v>106</v>
      </c>
      <c r="C224" s="55" t="s">
        <v>0</v>
      </c>
      <c r="D224" s="66">
        <v>2.69</v>
      </c>
      <c r="E224" s="55"/>
      <c r="F224" s="55"/>
      <c r="G224" s="56">
        <f t="shared" si="17"/>
        <v>2.69</v>
      </c>
      <c r="H224" s="29" t="s">
        <v>376</v>
      </c>
      <c r="J224" s="14"/>
      <c r="K224" s="2"/>
    </row>
    <row r="225" spans="1:11" ht="43.5" customHeight="1" x14ac:dyDescent="0.25">
      <c r="A225" s="30" t="s">
        <v>389</v>
      </c>
      <c r="B225" s="48" t="s">
        <v>103</v>
      </c>
      <c r="C225" s="55" t="s">
        <v>0</v>
      </c>
      <c r="D225" s="66">
        <v>6.73</v>
      </c>
      <c r="E225" s="55"/>
      <c r="F225" s="55"/>
      <c r="G225" s="56">
        <f t="shared" si="17"/>
        <v>6.73</v>
      </c>
      <c r="H225" s="26"/>
      <c r="J225" s="14"/>
      <c r="K225" s="2"/>
    </row>
    <row r="226" spans="1:11" ht="48" customHeight="1" x14ac:dyDescent="0.25">
      <c r="A226" s="30" t="s">
        <v>390</v>
      </c>
      <c r="B226" s="48" t="s">
        <v>109</v>
      </c>
      <c r="C226" s="55" t="s">
        <v>0</v>
      </c>
      <c r="D226" s="66">
        <v>67.349999999999994</v>
      </c>
      <c r="E226" s="55"/>
      <c r="F226" s="55"/>
      <c r="G226" s="56">
        <f t="shared" si="17"/>
        <v>67.349999999999994</v>
      </c>
      <c r="H226" s="29" t="s">
        <v>236</v>
      </c>
      <c r="J226" s="14"/>
      <c r="K226" s="2"/>
    </row>
    <row r="227" spans="1:11" ht="52.5" customHeight="1" x14ac:dyDescent="0.25">
      <c r="A227" s="30" t="s">
        <v>391</v>
      </c>
      <c r="B227" s="48" t="s">
        <v>111</v>
      </c>
      <c r="C227" s="55" t="s">
        <v>0</v>
      </c>
      <c r="D227" s="66">
        <v>18.86</v>
      </c>
      <c r="E227" s="55"/>
      <c r="F227" s="55"/>
      <c r="G227" s="56">
        <f t="shared" si="17"/>
        <v>18.86</v>
      </c>
      <c r="H227" s="26"/>
      <c r="J227" s="14"/>
      <c r="K227" s="2"/>
    </row>
    <row r="228" spans="1:11" s="2" customFormat="1" ht="52.5" customHeight="1" x14ac:dyDescent="0.25">
      <c r="A228" s="30" t="s">
        <v>392</v>
      </c>
      <c r="B228" s="52" t="s">
        <v>112</v>
      </c>
      <c r="C228" s="55" t="s">
        <v>0</v>
      </c>
      <c r="D228" s="56">
        <v>2.16</v>
      </c>
      <c r="E228" s="55"/>
      <c r="F228" s="55"/>
      <c r="G228" s="56">
        <f t="shared" si="17"/>
        <v>2.16</v>
      </c>
      <c r="H228" s="29" t="s">
        <v>236</v>
      </c>
      <c r="I228" s="15"/>
      <c r="J228" s="14"/>
    </row>
    <row r="229" spans="1:11" ht="111" customHeight="1" x14ac:dyDescent="0.25">
      <c r="A229" s="30" t="s">
        <v>393</v>
      </c>
      <c r="B229" s="48" t="s">
        <v>100</v>
      </c>
      <c r="C229" s="55" t="s">
        <v>218</v>
      </c>
      <c r="D229" s="56">
        <v>0.81</v>
      </c>
      <c r="E229" s="55"/>
      <c r="F229" s="55"/>
      <c r="G229" s="56">
        <f t="shared" si="17"/>
        <v>0.81</v>
      </c>
      <c r="H229" s="29" t="s">
        <v>236</v>
      </c>
      <c r="J229" s="14"/>
      <c r="K229" s="13"/>
    </row>
    <row r="230" spans="1:11" ht="70.5" customHeight="1" x14ac:dyDescent="0.25">
      <c r="A230" s="30" t="s">
        <v>394</v>
      </c>
      <c r="B230" s="48" t="s">
        <v>101</v>
      </c>
      <c r="C230" s="55" t="s">
        <v>218</v>
      </c>
      <c r="D230" s="56">
        <v>0.81</v>
      </c>
      <c r="E230" s="55"/>
      <c r="F230" s="55"/>
      <c r="G230" s="56">
        <f t="shared" si="17"/>
        <v>0.81</v>
      </c>
      <c r="H230" s="29" t="s">
        <v>236</v>
      </c>
      <c r="J230" s="14"/>
      <c r="K230" s="2"/>
    </row>
    <row r="231" spans="1:11" ht="65.25" customHeight="1" x14ac:dyDescent="0.25">
      <c r="A231" s="30" t="s">
        <v>395</v>
      </c>
      <c r="B231" s="48" t="s">
        <v>396</v>
      </c>
      <c r="C231" s="55" t="s">
        <v>218</v>
      </c>
      <c r="D231" s="66">
        <v>8.08</v>
      </c>
      <c r="E231" s="55"/>
      <c r="F231" s="55"/>
      <c r="G231" s="56">
        <f t="shared" si="17"/>
        <v>8.08</v>
      </c>
      <c r="H231" s="29" t="s">
        <v>236</v>
      </c>
      <c r="J231" s="14"/>
      <c r="K231" s="2"/>
    </row>
    <row r="232" spans="1:11" ht="68.25" customHeight="1" x14ac:dyDescent="0.25">
      <c r="A232" s="30" t="s">
        <v>397</v>
      </c>
      <c r="B232" s="81" t="s">
        <v>398</v>
      </c>
      <c r="C232" s="37" t="s">
        <v>227</v>
      </c>
      <c r="D232" s="56">
        <v>16.16</v>
      </c>
      <c r="E232" s="55"/>
      <c r="F232" s="55"/>
      <c r="G232" s="56">
        <f t="shared" ref="G232:G260" si="20">D232+F232</f>
        <v>16.16</v>
      </c>
      <c r="H232" s="28" t="s">
        <v>399</v>
      </c>
      <c r="J232" s="14"/>
      <c r="K232" s="2"/>
    </row>
    <row r="233" spans="1:11" ht="46.5" customHeight="1" x14ac:dyDescent="0.25">
      <c r="A233" s="30" t="s">
        <v>546</v>
      </c>
      <c r="B233" s="81" t="s">
        <v>40</v>
      </c>
      <c r="C233" s="37" t="s">
        <v>227</v>
      </c>
      <c r="D233" s="66">
        <v>2.69</v>
      </c>
      <c r="E233" s="37"/>
      <c r="F233" s="37"/>
      <c r="G233" s="56">
        <f t="shared" si="20"/>
        <v>2.69</v>
      </c>
      <c r="H233" s="28"/>
      <c r="J233" s="14"/>
      <c r="K233" s="2"/>
    </row>
    <row r="234" spans="1:11" ht="36.75" customHeight="1" x14ac:dyDescent="0.25">
      <c r="A234" s="30" t="s">
        <v>548</v>
      </c>
      <c r="B234" s="81" t="s">
        <v>547</v>
      </c>
      <c r="C234" s="37" t="s">
        <v>227</v>
      </c>
      <c r="D234" s="66"/>
      <c r="E234" s="37"/>
      <c r="F234" s="37"/>
      <c r="G234" s="56"/>
      <c r="H234" s="28"/>
      <c r="J234" s="14"/>
      <c r="K234" s="2"/>
    </row>
    <row r="235" spans="1:11" ht="21.75" customHeight="1" x14ac:dyDescent="0.3">
      <c r="A235" s="38" t="s">
        <v>549</v>
      </c>
      <c r="B235" s="83" t="s">
        <v>51</v>
      </c>
      <c r="C235" s="37"/>
      <c r="D235" s="66">
        <v>48.49</v>
      </c>
      <c r="E235" s="37"/>
      <c r="F235" s="37"/>
      <c r="G235" s="56">
        <f t="shared" si="20"/>
        <v>48.49</v>
      </c>
      <c r="H235" s="28"/>
      <c r="J235" s="14"/>
      <c r="K235" s="2"/>
    </row>
    <row r="236" spans="1:11" ht="36.75" customHeight="1" x14ac:dyDescent="0.3">
      <c r="A236" s="38" t="s">
        <v>550</v>
      </c>
      <c r="B236" s="84" t="s">
        <v>49</v>
      </c>
      <c r="C236" s="37"/>
      <c r="D236" s="66">
        <v>16.190000000000001</v>
      </c>
      <c r="E236" s="37"/>
      <c r="F236" s="37"/>
      <c r="G236" s="56">
        <f t="shared" si="20"/>
        <v>16.190000000000001</v>
      </c>
      <c r="H236" s="28"/>
      <c r="J236" s="14"/>
      <c r="K236" s="2"/>
    </row>
    <row r="237" spans="1:11" ht="33.75" customHeight="1" x14ac:dyDescent="0.25">
      <c r="A237" s="30" t="s">
        <v>551</v>
      </c>
      <c r="B237" s="81" t="s">
        <v>552</v>
      </c>
      <c r="C237" s="37" t="s">
        <v>227</v>
      </c>
      <c r="D237" s="66"/>
      <c r="E237" s="37"/>
      <c r="F237" s="37"/>
      <c r="G237" s="56"/>
      <c r="H237" s="28"/>
      <c r="J237" s="14"/>
      <c r="K237" s="2"/>
    </row>
    <row r="238" spans="1:11" ht="20.25" customHeight="1" x14ac:dyDescent="0.25">
      <c r="A238" s="38" t="s">
        <v>553</v>
      </c>
      <c r="B238" s="49" t="s">
        <v>46</v>
      </c>
      <c r="C238" s="37"/>
      <c r="D238" s="66">
        <v>16.16</v>
      </c>
      <c r="E238" s="37"/>
      <c r="F238" s="37"/>
      <c r="G238" s="56">
        <f t="shared" si="20"/>
        <v>16.16</v>
      </c>
      <c r="H238" s="28"/>
      <c r="J238" s="14"/>
      <c r="K238" s="2"/>
    </row>
    <row r="239" spans="1:11" ht="18.75" customHeight="1" x14ac:dyDescent="0.25">
      <c r="A239" s="38" t="s">
        <v>554</v>
      </c>
      <c r="B239" s="49" t="s">
        <v>45</v>
      </c>
      <c r="C239" s="37"/>
      <c r="D239" s="66">
        <v>24.52</v>
      </c>
      <c r="E239" s="37"/>
      <c r="F239" s="37"/>
      <c r="G239" s="56">
        <f t="shared" si="20"/>
        <v>24.52</v>
      </c>
      <c r="H239" s="28"/>
      <c r="J239" s="14"/>
      <c r="K239" s="2"/>
    </row>
    <row r="240" spans="1:11" ht="21.75" customHeight="1" x14ac:dyDescent="0.3">
      <c r="A240" s="30" t="s">
        <v>556</v>
      </c>
      <c r="B240" s="80" t="s">
        <v>555</v>
      </c>
      <c r="C240" s="37" t="s">
        <v>227</v>
      </c>
      <c r="D240" s="66"/>
      <c r="E240" s="37"/>
      <c r="F240" s="37"/>
      <c r="G240" s="56"/>
      <c r="H240" s="28"/>
      <c r="J240" s="14"/>
      <c r="K240" s="2"/>
    </row>
    <row r="241" spans="1:11" ht="19.5" customHeight="1" x14ac:dyDescent="0.3">
      <c r="A241" s="38" t="s">
        <v>557</v>
      </c>
      <c r="B241" s="84" t="s">
        <v>24</v>
      </c>
      <c r="C241" s="37"/>
      <c r="D241" s="66">
        <v>5.39</v>
      </c>
      <c r="E241" s="37"/>
      <c r="F241" s="37"/>
      <c r="G241" s="56">
        <f t="shared" si="20"/>
        <v>5.39</v>
      </c>
      <c r="H241" s="28"/>
      <c r="J241" s="14"/>
      <c r="K241" s="2"/>
    </row>
    <row r="242" spans="1:11" ht="19.5" customHeight="1" x14ac:dyDescent="0.3">
      <c r="A242" s="38" t="s">
        <v>558</v>
      </c>
      <c r="B242" s="84" t="s">
        <v>23</v>
      </c>
      <c r="C242" s="37"/>
      <c r="D242" s="66">
        <v>10.78</v>
      </c>
      <c r="E242" s="37"/>
      <c r="F242" s="37"/>
      <c r="G242" s="56">
        <f t="shared" si="20"/>
        <v>10.78</v>
      </c>
      <c r="H242" s="28"/>
      <c r="J242" s="14"/>
      <c r="K242" s="2"/>
    </row>
    <row r="243" spans="1:11" ht="21" customHeight="1" x14ac:dyDescent="0.3">
      <c r="A243" s="38" t="s">
        <v>559</v>
      </c>
      <c r="B243" s="84" t="s">
        <v>22</v>
      </c>
      <c r="C243" s="37"/>
      <c r="D243" s="66">
        <v>24.24</v>
      </c>
      <c r="E243" s="37"/>
      <c r="F243" s="37"/>
      <c r="G243" s="56">
        <f t="shared" si="20"/>
        <v>24.24</v>
      </c>
      <c r="H243" s="28"/>
      <c r="J243" s="14"/>
      <c r="K243" s="2"/>
    </row>
    <row r="244" spans="1:11" ht="21" customHeight="1" x14ac:dyDescent="0.3">
      <c r="A244" s="38" t="s">
        <v>560</v>
      </c>
      <c r="B244" s="84" t="s">
        <v>21</v>
      </c>
      <c r="C244" s="37"/>
      <c r="D244" s="66">
        <v>40.409999999999997</v>
      </c>
      <c r="E244" s="37"/>
      <c r="F244" s="37"/>
      <c r="G244" s="56">
        <f t="shared" si="20"/>
        <v>40.409999999999997</v>
      </c>
      <c r="H244" s="28"/>
      <c r="J244" s="14"/>
      <c r="K244" s="2"/>
    </row>
    <row r="245" spans="1:11" ht="39" customHeight="1" x14ac:dyDescent="0.3">
      <c r="A245" s="30" t="s">
        <v>561</v>
      </c>
      <c r="B245" s="80" t="s">
        <v>562</v>
      </c>
      <c r="C245" s="37" t="s">
        <v>227</v>
      </c>
      <c r="D245" s="66"/>
      <c r="E245" s="37"/>
      <c r="F245" s="37"/>
      <c r="G245" s="56"/>
      <c r="H245" s="28"/>
      <c r="J245" s="14"/>
      <c r="K245" s="2"/>
    </row>
    <row r="246" spans="1:11" ht="24" customHeight="1" x14ac:dyDescent="0.3">
      <c r="A246" s="38" t="s">
        <v>563</v>
      </c>
      <c r="B246" s="84" t="s">
        <v>13</v>
      </c>
      <c r="C246" s="37"/>
      <c r="D246" s="66">
        <v>12.66</v>
      </c>
      <c r="E246" s="37"/>
      <c r="F246" s="37"/>
      <c r="G246" s="56">
        <f t="shared" si="20"/>
        <v>12.66</v>
      </c>
      <c r="H246" s="28"/>
      <c r="J246" s="14"/>
      <c r="K246" s="2"/>
    </row>
    <row r="247" spans="1:11" ht="19.5" customHeight="1" x14ac:dyDescent="0.3">
      <c r="A247" s="38" t="s">
        <v>564</v>
      </c>
      <c r="B247" s="84" t="s">
        <v>12</v>
      </c>
      <c r="C247" s="37"/>
      <c r="D247" s="66">
        <v>16.16</v>
      </c>
      <c r="E247" s="37"/>
      <c r="F247" s="37"/>
      <c r="G247" s="56">
        <f t="shared" si="20"/>
        <v>16.16</v>
      </c>
      <c r="H247" s="28"/>
      <c r="J247" s="14"/>
      <c r="K247" s="2"/>
    </row>
    <row r="248" spans="1:11" ht="21" customHeight="1" x14ac:dyDescent="0.3">
      <c r="A248" s="38" t="s">
        <v>565</v>
      </c>
      <c r="B248" s="84" t="s">
        <v>11</v>
      </c>
      <c r="C248" s="37"/>
      <c r="D248" s="66">
        <v>40.409999999999997</v>
      </c>
      <c r="E248" s="37"/>
      <c r="F248" s="37"/>
      <c r="G248" s="56">
        <f t="shared" si="20"/>
        <v>40.409999999999997</v>
      </c>
      <c r="H248" s="28"/>
      <c r="J248" s="14"/>
      <c r="K248" s="2"/>
    </row>
    <row r="249" spans="1:11" ht="40.5" customHeight="1" x14ac:dyDescent="0.3">
      <c r="A249" s="30" t="s">
        <v>566</v>
      </c>
      <c r="B249" s="80" t="s">
        <v>567</v>
      </c>
      <c r="C249" s="37" t="s">
        <v>227</v>
      </c>
      <c r="D249" s="66"/>
      <c r="E249" s="37"/>
      <c r="F249" s="37"/>
      <c r="G249" s="56">
        <f t="shared" si="20"/>
        <v>0</v>
      </c>
      <c r="H249" s="28"/>
      <c r="J249" s="14"/>
      <c r="K249" s="2"/>
    </row>
    <row r="250" spans="1:11" ht="21" customHeight="1" x14ac:dyDescent="0.3">
      <c r="A250" s="38" t="s">
        <v>568</v>
      </c>
      <c r="B250" s="84" t="s">
        <v>13</v>
      </c>
      <c r="C250" s="37"/>
      <c r="D250" s="66">
        <v>12.66</v>
      </c>
      <c r="E250" s="37"/>
      <c r="F250" s="37"/>
      <c r="G250" s="56">
        <f t="shared" si="20"/>
        <v>12.66</v>
      </c>
      <c r="H250" s="28"/>
      <c r="J250" s="14"/>
      <c r="K250" s="2"/>
    </row>
    <row r="251" spans="1:11" ht="21" customHeight="1" x14ac:dyDescent="0.3">
      <c r="A251" s="38" t="s">
        <v>569</v>
      </c>
      <c r="B251" s="84" t="s">
        <v>12</v>
      </c>
      <c r="C251" s="37"/>
      <c r="D251" s="66">
        <v>16.16</v>
      </c>
      <c r="E251" s="37"/>
      <c r="F251" s="37"/>
      <c r="G251" s="56">
        <f t="shared" si="20"/>
        <v>16.16</v>
      </c>
      <c r="H251" s="28"/>
      <c r="J251" s="14"/>
      <c r="K251" s="2"/>
    </row>
    <row r="252" spans="1:11" ht="21" customHeight="1" x14ac:dyDescent="0.3">
      <c r="A252" s="38" t="s">
        <v>570</v>
      </c>
      <c r="B252" s="84" t="s">
        <v>11</v>
      </c>
      <c r="C252" s="37"/>
      <c r="D252" s="66">
        <v>40.409999999999997</v>
      </c>
      <c r="E252" s="37"/>
      <c r="F252" s="37"/>
      <c r="G252" s="56">
        <f t="shared" si="20"/>
        <v>40.409999999999997</v>
      </c>
      <c r="H252" s="28"/>
      <c r="J252" s="14"/>
      <c r="K252" s="2"/>
    </row>
    <row r="253" spans="1:11" ht="33.75" customHeight="1" x14ac:dyDescent="0.25">
      <c r="A253" s="30" t="s">
        <v>571</v>
      </c>
      <c r="B253" s="81" t="s">
        <v>572</v>
      </c>
      <c r="C253" s="37" t="s">
        <v>227</v>
      </c>
      <c r="D253" s="66"/>
      <c r="E253" s="37"/>
      <c r="F253" s="37"/>
      <c r="G253" s="56"/>
      <c r="H253" s="28"/>
      <c r="J253" s="14"/>
      <c r="K253" s="2"/>
    </row>
    <row r="254" spans="1:11" ht="21" customHeight="1" x14ac:dyDescent="0.3">
      <c r="A254" s="38" t="s">
        <v>573</v>
      </c>
      <c r="B254" s="84" t="s">
        <v>17</v>
      </c>
      <c r="C254" s="37"/>
      <c r="D254" s="66">
        <v>12.66</v>
      </c>
      <c r="E254" s="37"/>
      <c r="F254" s="37"/>
      <c r="G254" s="56">
        <f t="shared" si="20"/>
        <v>12.66</v>
      </c>
      <c r="H254" s="28"/>
      <c r="J254" s="14"/>
      <c r="K254" s="2"/>
    </row>
    <row r="255" spans="1:11" ht="21" customHeight="1" x14ac:dyDescent="0.3">
      <c r="A255" s="38" t="s">
        <v>574</v>
      </c>
      <c r="B255" s="84" t="s">
        <v>16</v>
      </c>
      <c r="C255" s="37"/>
      <c r="D255" s="66">
        <v>16.16</v>
      </c>
      <c r="E255" s="37"/>
      <c r="F255" s="37"/>
      <c r="G255" s="56">
        <f t="shared" si="20"/>
        <v>16.16</v>
      </c>
      <c r="H255" s="28"/>
      <c r="J255" s="14"/>
      <c r="K255" s="2"/>
    </row>
    <row r="256" spans="1:11" ht="21" customHeight="1" x14ac:dyDescent="0.3">
      <c r="A256" s="38" t="s">
        <v>575</v>
      </c>
      <c r="B256" s="84" t="s">
        <v>15</v>
      </c>
      <c r="C256" s="37"/>
      <c r="D256" s="66">
        <v>40.409999999999997</v>
      </c>
      <c r="E256" s="37"/>
      <c r="F256" s="37"/>
      <c r="G256" s="56">
        <f t="shared" si="20"/>
        <v>40.409999999999997</v>
      </c>
      <c r="H256" s="28"/>
      <c r="J256" s="14"/>
      <c r="K256" s="2"/>
    </row>
    <row r="257" spans="1:13" ht="43.5" customHeight="1" x14ac:dyDescent="0.25">
      <c r="A257" s="30" t="s">
        <v>576</v>
      </c>
      <c r="B257" s="82" t="s">
        <v>580</v>
      </c>
      <c r="C257" s="37" t="s">
        <v>227</v>
      </c>
      <c r="D257" s="66"/>
      <c r="E257" s="37"/>
      <c r="F257" s="37"/>
      <c r="G257" s="56"/>
      <c r="H257" s="28"/>
      <c r="J257" s="14"/>
      <c r="K257" s="2"/>
    </row>
    <row r="258" spans="1:13" ht="21" customHeight="1" x14ac:dyDescent="0.3">
      <c r="A258" s="38" t="s">
        <v>577</v>
      </c>
      <c r="B258" s="84" t="s">
        <v>13</v>
      </c>
      <c r="C258" s="37"/>
      <c r="D258" s="66">
        <v>12.66</v>
      </c>
      <c r="E258" s="37"/>
      <c r="F258" s="37"/>
      <c r="G258" s="56">
        <f t="shared" si="20"/>
        <v>12.66</v>
      </c>
      <c r="H258" s="28"/>
      <c r="J258" s="14"/>
      <c r="K258" s="2"/>
    </row>
    <row r="259" spans="1:13" ht="21" customHeight="1" x14ac:dyDescent="0.3">
      <c r="A259" s="38" t="s">
        <v>578</v>
      </c>
      <c r="B259" s="84" t="s">
        <v>12</v>
      </c>
      <c r="C259" s="37"/>
      <c r="D259" s="66">
        <v>16.16</v>
      </c>
      <c r="E259" s="37"/>
      <c r="F259" s="37"/>
      <c r="G259" s="56">
        <f t="shared" si="20"/>
        <v>16.16</v>
      </c>
      <c r="H259" s="28"/>
      <c r="J259" s="14"/>
      <c r="K259" s="2"/>
    </row>
    <row r="260" spans="1:13" ht="22.5" customHeight="1" x14ac:dyDescent="0.3">
      <c r="A260" s="38" t="s">
        <v>579</v>
      </c>
      <c r="B260" s="84" t="s">
        <v>11</v>
      </c>
      <c r="C260" s="37"/>
      <c r="D260" s="66">
        <v>40.409999999999997</v>
      </c>
      <c r="E260" s="37"/>
      <c r="F260" s="37"/>
      <c r="G260" s="56">
        <f t="shared" si="20"/>
        <v>40.409999999999997</v>
      </c>
      <c r="H260" s="28" t="s">
        <v>399</v>
      </c>
      <c r="J260" s="14"/>
      <c r="K260" s="2"/>
    </row>
    <row r="261" spans="1:13" ht="52.5" customHeight="1" x14ac:dyDescent="0.25">
      <c r="A261" s="105" t="s">
        <v>151</v>
      </c>
      <c r="B261" s="106"/>
      <c r="C261" s="106"/>
      <c r="D261" s="106"/>
      <c r="E261" s="106"/>
      <c r="F261" s="106"/>
      <c r="G261" s="109"/>
      <c r="H261" s="21"/>
      <c r="I261" s="14"/>
      <c r="K261" s="16"/>
      <c r="L261" s="16"/>
      <c r="M261" s="16"/>
    </row>
    <row r="262" spans="1:13" s="2" customFormat="1" ht="30.75" customHeight="1" x14ac:dyDescent="0.25">
      <c r="A262" s="30" t="s">
        <v>400</v>
      </c>
      <c r="B262" s="48" t="s">
        <v>116</v>
      </c>
      <c r="C262" s="55" t="s">
        <v>599</v>
      </c>
      <c r="D262" s="55"/>
      <c r="E262" s="55"/>
      <c r="F262" s="55"/>
      <c r="G262" s="56"/>
      <c r="H262" s="21"/>
      <c r="I262" s="15"/>
      <c r="J262" s="15"/>
      <c r="K262" s="15"/>
      <c r="L262" s="15"/>
      <c r="M262" s="15"/>
    </row>
    <row r="263" spans="1:13" ht="49.5" customHeight="1" x14ac:dyDescent="0.25">
      <c r="A263" s="38" t="s">
        <v>401</v>
      </c>
      <c r="B263" s="49" t="s">
        <v>118</v>
      </c>
      <c r="C263" s="55"/>
      <c r="D263" s="73">
        <v>11.58</v>
      </c>
      <c r="E263" s="56"/>
      <c r="F263" s="55"/>
      <c r="G263" s="56">
        <f t="shared" ref="G263:G298" si="21">D263+F263</f>
        <v>11.58</v>
      </c>
      <c r="H263" s="31"/>
      <c r="J263" s="16"/>
      <c r="K263" s="16"/>
      <c r="L263" s="16"/>
      <c r="M263" s="16"/>
    </row>
    <row r="264" spans="1:13" ht="25.5" customHeight="1" x14ac:dyDescent="0.25">
      <c r="A264" s="38" t="s">
        <v>402</v>
      </c>
      <c r="B264" s="49" t="s">
        <v>119</v>
      </c>
      <c r="C264" s="55"/>
      <c r="D264" s="73">
        <v>6.85</v>
      </c>
      <c r="E264" s="56"/>
      <c r="F264" s="55"/>
      <c r="G264" s="56">
        <f t="shared" si="21"/>
        <v>6.85</v>
      </c>
      <c r="H264" s="31"/>
      <c r="J264" s="16"/>
      <c r="K264" s="16"/>
      <c r="L264" s="16"/>
      <c r="M264" s="16"/>
    </row>
    <row r="265" spans="1:13" ht="24" customHeight="1" x14ac:dyDescent="0.25">
      <c r="A265" s="38" t="s">
        <v>403</v>
      </c>
      <c r="B265" s="49" t="s">
        <v>120</v>
      </c>
      <c r="C265" s="55"/>
      <c r="D265" s="73">
        <v>1.73</v>
      </c>
      <c r="E265" s="56"/>
      <c r="F265" s="55"/>
      <c r="G265" s="56">
        <f t="shared" si="21"/>
        <v>1.73</v>
      </c>
      <c r="H265" s="31"/>
      <c r="J265" s="16"/>
      <c r="K265" s="16"/>
      <c r="L265" s="16"/>
      <c r="M265" s="16"/>
    </row>
    <row r="266" spans="1:13" ht="40.5" customHeight="1" x14ac:dyDescent="0.25">
      <c r="A266" s="30" t="s">
        <v>404</v>
      </c>
      <c r="B266" s="48" t="s">
        <v>121</v>
      </c>
      <c r="C266" s="55" t="s">
        <v>117</v>
      </c>
      <c r="D266" s="56"/>
      <c r="E266" s="55"/>
      <c r="F266" s="55"/>
      <c r="G266" s="56"/>
      <c r="H266" s="21"/>
      <c r="J266" s="16"/>
      <c r="K266" s="16"/>
      <c r="L266" s="16"/>
      <c r="M266" s="16"/>
    </row>
    <row r="267" spans="1:13" ht="25.5" customHeight="1" x14ac:dyDescent="0.25">
      <c r="A267" s="38" t="s">
        <v>229</v>
      </c>
      <c r="B267" s="49" t="s">
        <v>122</v>
      </c>
      <c r="C267" s="55"/>
      <c r="D267" s="56">
        <v>0.88</v>
      </c>
      <c r="E267" s="55"/>
      <c r="F267" s="55"/>
      <c r="G267" s="56">
        <f t="shared" si="21"/>
        <v>0.88</v>
      </c>
      <c r="H267" s="21"/>
      <c r="J267" s="16"/>
      <c r="K267" s="16"/>
      <c r="L267" s="16"/>
      <c r="M267" s="16"/>
    </row>
    <row r="268" spans="1:13" ht="25.5" customHeight="1" x14ac:dyDescent="0.25">
      <c r="A268" s="38" t="s">
        <v>231</v>
      </c>
      <c r="B268" s="49" t="s">
        <v>123</v>
      </c>
      <c r="C268" s="55"/>
      <c r="D268" s="56">
        <f>D267*2</f>
        <v>1.76</v>
      </c>
      <c r="E268" s="55"/>
      <c r="F268" s="55"/>
      <c r="G268" s="56">
        <f t="shared" si="21"/>
        <v>1.76</v>
      </c>
      <c r="H268" s="21"/>
      <c r="J268" s="16"/>
      <c r="K268" s="16"/>
      <c r="L268" s="16"/>
      <c r="M268" s="16"/>
    </row>
    <row r="269" spans="1:13" ht="73.5" customHeight="1" x14ac:dyDescent="0.25">
      <c r="A269" s="30" t="s">
        <v>233</v>
      </c>
      <c r="B269" s="48" t="s">
        <v>124</v>
      </c>
      <c r="C269" s="55" t="s">
        <v>117</v>
      </c>
      <c r="D269" s="56">
        <v>3.85</v>
      </c>
      <c r="E269" s="55"/>
      <c r="F269" s="55"/>
      <c r="G269" s="56">
        <f t="shared" si="21"/>
        <v>3.85</v>
      </c>
      <c r="H269" s="21"/>
      <c r="J269" s="16"/>
      <c r="K269" s="16"/>
      <c r="L269" s="16"/>
      <c r="M269" s="16"/>
    </row>
    <row r="270" spans="1:13" ht="23.25" customHeight="1" x14ac:dyDescent="0.25">
      <c r="A270" s="30" t="s">
        <v>245</v>
      </c>
      <c r="B270" s="48" t="s">
        <v>125</v>
      </c>
      <c r="C270" s="55" t="s">
        <v>117</v>
      </c>
      <c r="D270" s="56">
        <v>3.85</v>
      </c>
      <c r="E270" s="55"/>
      <c r="F270" s="55"/>
      <c r="G270" s="56">
        <f t="shared" si="21"/>
        <v>3.85</v>
      </c>
      <c r="H270" s="21"/>
      <c r="J270" s="16"/>
      <c r="K270" s="16"/>
      <c r="L270" s="16"/>
      <c r="M270" s="16"/>
    </row>
    <row r="271" spans="1:13" ht="25.5" customHeight="1" x14ac:dyDescent="0.25">
      <c r="A271" s="30" t="s">
        <v>248</v>
      </c>
      <c r="B271" s="48" t="s">
        <v>126</v>
      </c>
      <c r="C271" s="55" t="s">
        <v>117</v>
      </c>
      <c r="D271" s="70"/>
      <c r="E271" s="55"/>
      <c r="F271" s="55"/>
      <c r="G271" s="56"/>
      <c r="H271" s="21"/>
      <c r="J271" s="16"/>
      <c r="K271" s="16"/>
      <c r="L271" s="16"/>
      <c r="M271" s="16"/>
    </row>
    <row r="272" spans="1:13" ht="21.75" customHeight="1" x14ac:dyDescent="0.25">
      <c r="A272" s="38" t="s">
        <v>435</v>
      </c>
      <c r="B272" s="37" t="s">
        <v>127</v>
      </c>
      <c r="C272" s="55"/>
      <c r="D272" s="56">
        <v>1.92</v>
      </c>
      <c r="E272" s="55"/>
      <c r="F272" s="55"/>
      <c r="G272" s="56">
        <f t="shared" si="21"/>
        <v>1.92</v>
      </c>
      <c r="H272" s="21"/>
      <c r="J272" s="16"/>
      <c r="K272" s="16"/>
      <c r="L272" s="16"/>
      <c r="M272" s="16"/>
    </row>
    <row r="273" spans="1:13" ht="27" customHeight="1" x14ac:dyDescent="0.25">
      <c r="A273" s="38" t="s">
        <v>436</v>
      </c>
      <c r="B273" s="37" t="s">
        <v>128</v>
      </c>
      <c r="C273" s="55"/>
      <c r="D273" s="56">
        <f>D272*2</f>
        <v>3.84</v>
      </c>
      <c r="E273" s="56"/>
      <c r="F273" s="56"/>
      <c r="G273" s="56">
        <f t="shared" ref="G273" si="22">G272*2</f>
        <v>3.84</v>
      </c>
      <c r="H273" s="21"/>
      <c r="J273" s="16"/>
      <c r="K273" s="16"/>
      <c r="L273" s="16"/>
      <c r="M273" s="16"/>
    </row>
    <row r="274" spans="1:13" ht="56.25" x14ac:dyDescent="0.25">
      <c r="A274" s="30" t="s">
        <v>250</v>
      </c>
      <c r="B274" s="48" t="s">
        <v>129</v>
      </c>
      <c r="C274" s="55" t="s">
        <v>117</v>
      </c>
      <c r="D274" s="56">
        <v>3.65</v>
      </c>
      <c r="E274" s="57">
        <v>0.2</v>
      </c>
      <c r="F274" s="56">
        <f>D274*E274</f>
        <v>0.73</v>
      </c>
      <c r="G274" s="56">
        <f>D274+F274</f>
        <v>4.38</v>
      </c>
      <c r="H274" s="21"/>
      <c r="J274" s="16"/>
      <c r="K274" s="16"/>
      <c r="L274" s="16"/>
      <c r="M274" s="16"/>
    </row>
    <row r="275" spans="1:13" ht="37.5" x14ac:dyDescent="0.25">
      <c r="A275" s="30" t="s">
        <v>252</v>
      </c>
      <c r="B275" s="48" t="s">
        <v>130</v>
      </c>
      <c r="C275" s="55" t="s">
        <v>117</v>
      </c>
      <c r="D275" s="56"/>
      <c r="E275" s="55"/>
      <c r="F275" s="55"/>
      <c r="G275" s="56"/>
      <c r="H275" s="21"/>
      <c r="J275" s="16"/>
      <c r="K275" s="16"/>
      <c r="L275" s="16"/>
      <c r="M275" s="16"/>
    </row>
    <row r="276" spans="1:13" ht="26.25" customHeight="1" x14ac:dyDescent="0.25">
      <c r="A276" s="38" t="s">
        <v>437</v>
      </c>
      <c r="B276" s="49" t="s">
        <v>131</v>
      </c>
      <c r="C276" s="55"/>
      <c r="D276" s="56">
        <v>0.88</v>
      </c>
      <c r="E276" s="57">
        <v>0.2</v>
      </c>
      <c r="F276" s="56">
        <f>D276*E276</f>
        <v>0.17600000000000002</v>
      </c>
      <c r="G276" s="56">
        <f t="shared" si="21"/>
        <v>1.056</v>
      </c>
      <c r="H276" s="21"/>
      <c r="J276" s="16"/>
      <c r="K276" s="16"/>
      <c r="L276" s="16"/>
      <c r="M276" s="16"/>
    </row>
    <row r="277" spans="1:13" ht="24" customHeight="1" x14ac:dyDescent="0.25">
      <c r="A277" s="38" t="s">
        <v>438</v>
      </c>
      <c r="B277" s="49" t="s">
        <v>132</v>
      </c>
      <c r="C277" s="55"/>
      <c r="D277" s="56">
        <f>D276*2</f>
        <v>1.76</v>
      </c>
      <c r="E277" s="57">
        <v>0.2</v>
      </c>
      <c r="F277" s="56">
        <f>D277*E277</f>
        <v>0.35200000000000004</v>
      </c>
      <c r="G277" s="56">
        <f t="shared" si="21"/>
        <v>2.1120000000000001</v>
      </c>
      <c r="H277" s="21"/>
      <c r="J277" s="16"/>
      <c r="K277" s="16"/>
      <c r="L277" s="16"/>
      <c r="M277" s="16"/>
    </row>
    <row r="278" spans="1:13" ht="27" customHeight="1" x14ac:dyDescent="0.25">
      <c r="A278" s="30" t="s">
        <v>254</v>
      </c>
      <c r="B278" s="48" t="s">
        <v>133</v>
      </c>
      <c r="C278" s="55" t="s">
        <v>117</v>
      </c>
      <c r="D278" s="56"/>
      <c r="E278" s="55"/>
      <c r="F278" s="55"/>
      <c r="G278" s="56"/>
      <c r="H278" s="21"/>
      <c r="J278" s="16"/>
      <c r="K278" s="16"/>
      <c r="L278" s="16"/>
      <c r="M278" s="16"/>
    </row>
    <row r="279" spans="1:13" ht="23.25" customHeight="1" x14ac:dyDescent="0.25">
      <c r="A279" s="38" t="s">
        <v>439</v>
      </c>
      <c r="B279" s="49" t="s">
        <v>134</v>
      </c>
      <c r="C279" s="55"/>
      <c r="D279" s="56">
        <v>2.35</v>
      </c>
      <c r="E279" s="57">
        <v>0.2</v>
      </c>
      <c r="F279" s="56">
        <f>D279*E279</f>
        <v>0.47000000000000003</v>
      </c>
      <c r="G279" s="56">
        <f t="shared" si="21"/>
        <v>2.8200000000000003</v>
      </c>
      <c r="H279" s="21"/>
      <c r="J279" s="16"/>
      <c r="K279" s="16"/>
      <c r="L279" s="16"/>
      <c r="M279" s="16"/>
    </row>
    <row r="280" spans="1:13" ht="23.25" customHeight="1" x14ac:dyDescent="0.25">
      <c r="A280" s="38" t="s">
        <v>440</v>
      </c>
      <c r="B280" s="49" t="s">
        <v>135</v>
      </c>
      <c r="C280" s="55"/>
      <c r="D280" s="56">
        <f>D279*2</f>
        <v>4.7</v>
      </c>
      <c r="E280" s="57">
        <v>0.2</v>
      </c>
      <c r="F280" s="56">
        <f>D280*E280</f>
        <v>0.94000000000000006</v>
      </c>
      <c r="G280" s="56">
        <f t="shared" si="21"/>
        <v>5.6400000000000006</v>
      </c>
      <c r="H280" s="21"/>
      <c r="J280" s="16"/>
      <c r="K280" s="16"/>
      <c r="L280" s="16"/>
      <c r="M280" s="16"/>
    </row>
    <row r="281" spans="1:13" ht="50.25" customHeight="1" x14ac:dyDescent="0.25">
      <c r="A281" s="30" t="s">
        <v>257</v>
      </c>
      <c r="B281" s="48" t="s">
        <v>136</v>
      </c>
      <c r="C281" s="55" t="s">
        <v>117</v>
      </c>
      <c r="D281" s="56"/>
      <c r="E281" s="55"/>
      <c r="F281" s="55"/>
      <c r="G281" s="56"/>
      <c r="H281" s="21"/>
      <c r="J281" s="16"/>
      <c r="K281" s="16"/>
      <c r="L281" s="16"/>
      <c r="M281" s="16"/>
    </row>
    <row r="282" spans="1:13" ht="21.75" customHeight="1" x14ac:dyDescent="0.25">
      <c r="A282" s="38" t="s">
        <v>441</v>
      </c>
      <c r="B282" s="49" t="s">
        <v>122</v>
      </c>
      <c r="C282" s="55"/>
      <c r="D282" s="56">
        <v>2.35</v>
      </c>
      <c r="E282" s="57">
        <v>0.2</v>
      </c>
      <c r="F282" s="56">
        <f>D282*E282</f>
        <v>0.47000000000000003</v>
      </c>
      <c r="G282" s="56">
        <f t="shared" si="21"/>
        <v>2.8200000000000003</v>
      </c>
      <c r="H282" s="21"/>
      <c r="J282" s="16"/>
      <c r="K282" s="16"/>
      <c r="L282" s="16"/>
      <c r="M282" s="16"/>
    </row>
    <row r="283" spans="1:13" ht="25.5" customHeight="1" x14ac:dyDescent="0.25">
      <c r="A283" s="38" t="s">
        <v>442</v>
      </c>
      <c r="B283" s="49" t="s">
        <v>123</v>
      </c>
      <c r="C283" s="55"/>
      <c r="D283" s="56">
        <f>D282*2</f>
        <v>4.7</v>
      </c>
      <c r="E283" s="57">
        <v>0.2</v>
      </c>
      <c r="F283" s="56">
        <f>D283*E283</f>
        <v>0.94000000000000006</v>
      </c>
      <c r="G283" s="56">
        <f t="shared" si="21"/>
        <v>5.6400000000000006</v>
      </c>
      <c r="H283" s="21"/>
      <c r="J283" s="16"/>
      <c r="K283" s="16"/>
      <c r="L283" s="16"/>
      <c r="M283" s="16"/>
    </row>
    <row r="284" spans="1:13" ht="25.5" customHeight="1" x14ac:dyDescent="0.25">
      <c r="A284" s="30" t="s">
        <v>259</v>
      </c>
      <c r="B284" s="48" t="s">
        <v>137</v>
      </c>
      <c r="C284" s="55" t="s">
        <v>117</v>
      </c>
      <c r="D284" s="56"/>
      <c r="E284" s="55"/>
      <c r="F284" s="55"/>
      <c r="G284" s="56"/>
      <c r="H284" s="21"/>
      <c r="J284" s="16"/>
      <c r="K284" s="16"/>
      <c r="L284" s="16"/>
      <c r="M284" s="16"/>
    </row>
    <row r="285" spans="1:13" ht="25.5" customHeight="1" x14ac:dyDescent="0.25">
      <c r="A285" s="38" t="s">
        <v>443</v>
      </c>
      <c r="B285" s="49" t="s">
        <v>131</v>
      </c>
      <c r="C285" s="55"/>
      <c r="D285" s="56">
        <v>0.88</v>
      </c>
      <c r="E285" s="57">
        <v>0.2</v>
      </c>
      <c r="F285" s="56">
        <f>D285*E285</f>
        <v>0.17600000000000002</v>
      </c>
      <c r="G285" s="56">
        <f t="shared" si="21"/>
        <v>1.056</v>
      </c>
      <c r="H285" s="21"/>
      <c r="J285" s="16"/>
      <c r="K285" s="16"/>
      <c r="L285" s="16"/>
      <c r="M285" s="16"/>
    </row>
    <row r="286" spans="1:13" ht="26.25" customHeight="1" x14ac:dyDescent="0.25">
      <c r="A286" s="38" t="s">
        <v>444</v>
      </c>
      <c r="B286" s="49" t="s">
        <v>132</v>
      </c>
      <c r="C286" s="55"/>
      <c r="D286" s="56">
        <f>D285*2</f>
        <v>1.76</v>
      </c>
      <c r="E286" s="57">
        <v>0.2</v>
      </c>
      <c r="F286" s="56">
        <f>D286*E286</f>
        <v>0.35200000000000004</v>
      </c>
      <c r="G286" s="56">
        <f t="shared" si="21"/>
        <v>2.1120000000000001</v>
      </c>
      <c r="H286" s="21"/>
      <c r="J286" s="16"/>
      <c r="K286" s="16"/>
      <c r="L286" s="16"/>
      <c r="M286" s="16"/>
    </row>
    <row r="287" spans="1:13" ht="56.25" x14ac:dyDescent="0.25">
      <c r="A287" s="30" t="s">
        <v>261</v>
      </c>
      <c r="B287" s="48" t="s">
        <v>138</v>
      </c>
      <c r="C287" s="55" t="s">
        <v>117</v>
      </c>
      <c r="D287" s="56"/>
      <c r="E287" s="55"/>
      <c r="F287" s="55"/>
      <c r="G287" s="56"/>
      <c r="H287" s="21"/>
      <c r="J287" s="16"/>
      <c r="K287" s="16"/>
      <c r="L287" s="16"/>
      <c r="M287" s="16"/>
    </row>
    <row r="288" spans="1:13" ht="26.25" customHeight="1" x14ac:dyDescent="0.25">
      <c r="A288" s="38" t="s">
        <v>445</v>
      </c>
      <c r="B288" s="49" t="s">
        <v>131</v>
      </c>
      <c r="C288" s="55"/>
      <c r="D288" s="56">
        <v>0.88</v>
      </c>
      <c r="E288" s="57">
        <v>0.2</v>
      </c>
      <c r="F288" s="56">
        <f t="shared" ref="F288:F289" si="23">D288*E288</f>
        <v>0.17600000000000002</v>
      </c>
      <c r="G288" s="56">
        <f t="shared" si="21"/>
        <v>1.056</v>
      </c>
      <c r="H288" s="21"/>
      <c r="J288" s="16"/>
      <c r="K288" s="16"/>
      <c r="L288" s="16"/>
      <c r="M288" s="16"/>
    </row>
    <row r="289" spans="1:13" ht="21.75" customHeight="1" x14ac:dyDescent="0.25">
      <c r="A289" s="38" t="s">
        <v>446</v>
      </c>
      <c r="B289" s="49" t="s">
        <v>132</v>
      </c>
      <c r="C289" s="55"/>
      <c r="D289" s="56">
        <f>D288*2</f>
        <v>1.76</v>
      </c>
      <c r="E289" s="57">
        <v>0.2</v>
      </c>
      <c r="F289" s="56">
        <f t="shared" si="23"/>
        <v>0.35200000000000004</v>
      </c>
      <c r="G289" s="56">
        <f t="shared" si="21"/>
        <v>2.1120000000000001</v>
      </c>
      <c r="H289" s="21"/>
      <c r="J289" s="16"/>
      <c r="K289" s="16"/>
      <c r="L289" s="16"/>
      <c r="M289" s="16"/>
    </row>
    <row r="290" spans="1:13" ht="49.5" customHeight="1" x14ac:dyDescent="0.25">
      <c r="A290" s="30" t="s">
        <v>263</v>
      </c>
      <c r="B290" s="48" t="s">
        <v>139</v>
      </c>
      <c r="C290" s="55" t="s">
        <v>117</v>
      </c>
      <c r="D290" s="56">
        <v>0.88</v>
      </c>
      <c r="E290" s="57">
        <v>0.2</v>
      </c>
      <c r="F290" s="56">
        <f>D290*E290</f>
        <v>0.17600000000000002</v>
      </c>
      <c r="G290" s="56">
        <f t="shared" si="21"/>
        <v>1.056</v>
      </c>
      <c r="H290" s="21"/>
      <c r="J290" s="16"/>
      <c r="K290" s="16"/>
      <c r="L290" s="16"/>
      <c r="M290" s="16"/>
    </row>
    <row r="291" spans="1:13" ht="39.75" customHeight="1" x14ac:dyDescent="0.25">
      <c r="A291" s="30" t="s">
        <v>265</v>
      </c>
      <c r="B291" s="48" t="s">
        <v>140</v>
      </c>
      <c r="C291" s="55" t="s">
        <v>117</v>
      </c>
      <c r="D291" s="70"/>
      <c r="E291" s="55"/>
      <c r="F291" s="55"/>
      <c r="G291" s="56"/>
      <c r="H291" s="21"/>
      <c r="J291" s="16"/>
      <c r="K291" s="16"/>
      <c r="L291" s="16"/>
      <c r="M291" s="16"/>
    </row>
    <row r="292" spans="1:13" ht="26.25" customHeight="1" x14ac:dyDescent="0.25">
      <c r="A292" s="38" t="s">
        <v>413</v>
      </c>
      <c r="B292" s="49" t="s">
        <v>141</v>
      </c>
      <c r="C292" s="55"/>
      <c r="D292" s="56">
        <v>10.67</v>
      </c>
      <c r="E292" s="55"/>
      <c r="F292" s="55"/>
      <c r="G292" s="56">
        <f t="shared" si="21"/>
        <v>10.67</v>
      </c>
      <c r="H292" s="21"/>
      <c r="J292" s="16"/>
      <c r="K292" s="16"/>
      <c r="L292" s="16"/>
      <c r="M292" s="16"/>
    </row>
    <row r="293" spans="1:13" ht="23.25" customHeight="1" x14ac:dyDescent="0.25">
      <c r="A293" s="38" t="s">
        <v>414</v>
      </c>
      <c r="B293" s="49" t="s">
        <v>142</v>
      </c>
      <c r="C293" s="55"/>
      <c r="D293" s="56">
        <v>8.58</v>
      </c>
      <c r="E293" s="55"/>
      <c r="F293" s="55"/>
      <c r="G293" s="56">
        <f t="shared" si="21"/>
        <v>8.58</v>
      </c>
      <c r="H293" s="21"/>
      <c r="J293" s="16"/>
      <c r="K293" s="16"/>
      <c r="L293" s="16"/>
      <c r="M293" s="16"/>
    </row>
    <row r="294" spans="1:13" ht="23.25" customHeight="1" x14ac:dyDescent="0.25">
      <c r="A294" s="38" t="s">
        <v>415</v>
      </c>
      <c r="B294" s="49" t="s">
        <v>143</v>
      </c>
      <c r="C294" s="55"/>
      <c r="D294" s="56">
        <v>9.23</v>
      </c>
      <c r="E294" s="55"/>
      <c r="F294" s="55"/>
      <c r="G294" s="56">
        <f t="shared" si="21"/>
        <v>9.23</v>
      </c>
      <c r="H294" s="21"/>
      <c r="J294" s="16"/>
      <c r="K294" s="16"/>
      <c r="L294" s="16"/>
      <c r="M294" s="16"/>
    </row>
    <row r="295" spans="1:13" ht="21.75" customHeight="1" x14ac:dyDescent="0.25">
      <c r="A295" s="38" t="s">
        <v>447</v>
      </c>
      <c r="B295" s="49" t="s">
        <v>144</v>
      </c>
      <c r="C295" s="55"/>
      <c r="D295" s="56">
        <v>1.92</v>
      </c>
      <c r="E295" s="55"/>
      <c r="F295" s="55"/>
      <c r="G295" s="56">
        <f t="shared" si="21"/>
        <v>1.92</v>
      </c>
      <c r="H295" s="21"/>
      <c r="J295" s="16"/>
      <c r="K295" s="16"/>
      <c r="L295" s="16"/>
      <c r="M295" s="16"/>
    </row>
    <row r="296" spans="1:13" x14ac:dyDescent="0.25">
      <c r="A296" s="38" t="s">
        <v>448</v>
      </c>
      <c r="B296" s="49" t="s">
        <v>145</v>
      </c>
      <c r="C296" s="55"/>
      <c r="D296" s="56">
        <v>3</v>
      </c>
      <c r="E296" s="55"/>
      <c r="F296" s="55"/>
      <c r="G296" s="56">
        <f t="shared" si="21"/>
        <v>3</v>
      </c>
      <c r="H296" s="21"/>
      <c r="I296" s="21"/>
      <c r="J296" s="16"/>
      <c r="K296" s="16"/>
      <c r="L296" s="16"/>
      <c r="M296" s="16"/>
    </row>
    <row r="297" spans="1:13" ht="34.5" customHeight="1" x14ac:dyDescent="0.25">
      <c r="A297" s="30" t="s">
        <v>224</v>
      </c>
      <c r="B297" s="48" t="s">
        <v>146</v>
      </c>
      <c r="C297" s="55" t="s">
        <v>117</v>
      </c>
      <c r="D297" s="56">
        <v>11.74</v>
      </c>
      <c r="E297" s="57">
        <v>0.2</v>
      </c>
      <c r="F297" s="56">
        <f>D297*E297</f>
        <v>2.3480000000000003</v>
      </c>
      <c r="G297" s="56">
        <f t="shared" si="21"/>
        <v>14.088000000000001</v>
      </c>
      <c r="H297" s="21"/>
      <c r="I297" s="15" t="s">
        <v>147</v>
      </c>
      <c r="J297" s="16"/>
      <c r="K297" s="16"/>
      <c r="L297" s="16"/>
      <c r="M297" s="16"/>
    </row>
    <row r="298" spans="1:13" ht="28.5" customHeight="1" x14ac:dyDescent="0.25">
      <c r="A298" s="30" t="s">
        <v>225</v>
      </c>
      <c r="B298" s="48" t="s">
        <v>148</v>
      </c>
      <c r="C298" s="55" t="s">
        <v>117</v>
      </c>
      <c r="D298" s="56">
        <v>2.38</v>
      </c>
      <c r="E298" s="55"/>
      <c r="F298" s="56"/>
      <c r="G298" s="56">
        <f t="shared" si="21"/>
        <v>2.38</v>
      </c>
      <c r="H298" s="21"/>
      <c r="J298" s="16"/>
      <c r="K298" s="16"/>
      <c r="L298" s="16"/>
      <c r="M298" s="16"/>
    </row>
    <row r="299" spans="1:13" ht="42" customHeight="1" x14ac:dyDescent="0.25">
      <c r="A299" s="30" t="s">
        <v>270</v>
      </c>
      <c r="B299" s="87" t="s">
        <v>149</v>
      </c>
      <c r="C299" s="68" t="s">
        <v>150</v>
      </c>
      <c r="D299" s="56">
        <v>3.88</v>
      </c>
      <c r="E299" s="55"/>
      <c r="F299" s="56"/>
      <c r="G299" s="56">
        <f t="shared" ref="G299:G301" si="24">D299+F299</f>
        <v>3.88</v>
      </c>
      <c r="H299" s="21"/>
      <c r="J299" s="16"/>
      <c r="K299" s="16"/>
      <c r="L299" s="16"/>
      <c r="M299" s="16"/>
    </row>
    <row r="300" spans="1:13" ht="42" customHeight="1" x14ac:dyDescent="0.25">
      <c r="A300" s="30" t="s">
        <v>273</v>
      </c>
      <c r="B300" s="88" t="s">
        <v>587</v>
      </c>
      <c r="C300" s="68" t="s">
        <v>150</v>
      </c>
      <c r="D300" s="56">
        <v>19.54</v>
      </c>
      <c r="E300" s="57">
        <v>0.2</v>
      </c>
      <c r="F300" s="56">
        <f t="shared" ref="F300" si="25">D300*E300</f>
        <v>3.9079999999999999</v>
      </c>
      <c r="G300" s="56">
        <f t="shared" ref="G300" si="26">D300+F300</f>
        <v>23.448</v>
      </c>
      <c r="H300" s="21"/>
      <c r="J300" s="16"/>
      <c r="K300" s="16"/>
      <c r="L300" s="16"/>
      <c r="M300" s="16"/>
    </row>
    <row r="301" spans="1:13" ht="39.75" customHeight="1" x14ac:dyDescent="0.25">
      <c r="A301" s="30" t="s">
        <v>275</v>
      </c>
      <c r="B301" s="91" t="s">
        <v>600</v>
      </c>
      <c r="C301" s="92" t="s">
        <v>601</v>
      </c>
      <c r="D301" s="93">
        <v>0.87</v>
      </c>
      <c r="E301" s="94"/>
      <c r="F301" s="93"/>
      <c r="G301" s="93">
        <f t="shared" si="24"/>
        <v>0.87</v>
      </c>
      <c r="H301" s="21"/>
      <c r="J301" s="16"/>
      <c r="K301" s="16"/>
      <c r="L301" s="16"/>
      <c r="M301" s="16"/>
    </row>
    <row r="302" spans="1:13" ht="23.25" customHeight="1" x14ac:dyDescent="0.25">
      <c r="A302" s="105" t="s">
        <v>152</v>
      </c>
      <c r="B302" s="106"/>
      <c r="C302" s="106"/>
      <c r="D302" s="106"/>
      <c r="E302" s="106"/>
      <c r="F302" s="106"/>
      <c r="G302" s="106"/>
      <c r="H302" s="16"/>
      <c r="I302" s="16"/>
      <c r="J302" s="16"/>
      <c r="K302" s="16"/>
      <c r="L302" s="16"/>
      <c r="M302" s="16"/>
    </row>
    <row r="303" spans="1:13" ht="26.25" customHeight="1" x14ac:dyDescent="0.25">
      <c r="A303" s="30" t="s">
        <v>400</v>
      </c>
      <c r="B303" s="48" t="s">
        <v>153</v>
      </c>
      <c r="C303" s="52" t="s">
        <v>217</v>
      </c>
      <c r="D303" s="56">
        <v>5.57</v>
      </c>
      <c r="E303" s="56"/>
      <c r="F303" s="55"/>
      <c r="G303" s="56">
        <f t="shared" ref="G303:G367" si="27">D303+F303</f>
        <v>5.57</v>
      </c>
      <c r="H303" s="16"/>
      <c r="I303" s="16"/>
      <c r="J303" s="16"/>
      <c r="K303" s="16"/>
      <c r="L303" s="16"/>
      <c r="M303" s="16"/>
    </row>
    <row r="304" spans="1:13" x14ac:dyDescent="0.25">
      <c r="A304" s="30" t="s">
        <v>404</v>
      </c>
      <c r="B304" s="48" t="s">
        <v>219</v>
      </c>
      <c r="C304" s="52" t="s">
        <v>218</v>
      </c>
      <c r="D304" s="56">
        <v>0.91</v>
      </c>
      <c r="E304" s="55"/>
      <c r="F304" s="55"/>
      <c r="G304" s="56">
        <f t="shared" si="27"/>
        <v>0.91</v>
      </c>
      <c r="H304" s="16"/>
      <c r="I304" s="16"/>
      <c r="J304" s="16"/>
      <c r="K304" s="16"/>
      <c r="L304" s="16"/>
      <c r="M304" s="16"/>
    </row>
    <row r="305" spans="1:13" ht="26.25" customHeight="1" x14ac:dyDescent="0.25">
      <c r="A305" s="30" t="s">
        <v>233</v>
      </c>
      <c r="B305" s="48" t="s">
        <v>154</v>
      </c>
      <c r="C305" s="52" t="s">
        <v>492</v>
      </c>
      <c r="D305" s="56"/>
      <c r="E305" s="55"/>
      <c r="F305" s="55"/>
      <c r="G305" s="56"/>
      <c r="H305" s="16"/>
      <c r="I305" s="16"/>
      <c r="J305" s="16"/>
      <c r="K305" s="16"/>
      <c r="L305" s="16"/>
      <c r="M305" s="16"/>
    </row>
    <row r="306" spans="1:13" ht="37.5" x14ac:dyDescent="0.25">
      <c r="A306" s="38" t="s">
        <v>237</v>
      </c>
      <c r="B306" s="37" t="s">
        <v>155</v>
      </c>
      <c r="C306" s="52"/>
      <c r="D306" s="56">
        <v>0.91</v>
      </c>
      <c r="E306" s="55"/>
      <c r="F306" s="55"/>
      <c r="G306" s="56">
        <f t="shared" si="27"/>
        <v>0.91</v>
      </c>
      <c r="H306" s="16"/>
      <c r="I306" s="16"/>
      <c r="J306" s="16"/>
      <c r="K306" s="16"/>
      <c r="L306" s="16"/>
      <c r="M306" s="16"/>
    </row>
    <row r="307" spans="1:13" ht="26.25" customHeight="1" x14ac:dyDescent="0.25">
      <c r="A307" s="38" t="s">
        <v>239</v>
      </c>
      <c r="B307" s="37" t="s">
        <v>156</v>
      </c>
      <c r="C307" s="52"/>
      <c r="D307" s="56">
        <v>3.55</v>
      </c>
      <c r="E307" s="55"/>
      <c r="F307" s="55"/>
      <c r="G307" s="56">
        <f t="shared" si="27"/>
        <v>3.55</v>
      </c>
      <c r="H307" s="16"/>
      <c r="I307" s="16"/>
      <c r="J307" s="16"/>
      <c r="K307" s="16"/>
      <c r="L307" s="16"/>
      <c r="M307" s="16"/>
    </row>
    <row r="308" spans="1:13" ht="24" customHeight="1" x14ac:dyDescent="0.25">
      <c r="A308" s="38" t="s">
        <v>241</v>
      </c>
      <c r="B308" s="37" t="s">
        <v>157</v>
      </c>
      <c r="C308" s="52"/>
      <c r="D308" s="56">
        <v>2.23</v>
      </c>
      <c r="E308" s="55"/>
      <c r="F308" s="55"/>
      <c r="G308" s="56">
        <f t="shared" si="27"/>
        <v>2.23</v>
      </c>
      <c r="H308" s="16"/>
      <c r="I308" s="16"/>
      <c r="J308" s="16"/>
      <c r="K308" s="16"/>
      <c r="L308" s="16"/>
      <c r="M308" s="16"/>
    </row>
    <row r="309" spans="1:13" ht="49.5" customHeight="1" x14ac:dyDescent="0.25">
      <c r="A309" s="30" t="s">
        <v>245</v>
      </c>
      <c r="B309" s="48" t="s">
        <v>158</v>
      </c>
      <c r="C309" s="52" t="s">
        <v>492</v>
      </c>
      <c r="D309" s="56">
        <v>2.67</v>
      </c>
      <c r="E309" s="55"/>
      <c r="F309" s="55"/>
      <c r="G309" s="56">
        <f t="shared" si="27"/>
        <v>2.67</v>
      </c>
      <c r="H309" s="16"/>
      <c r="I309" s="16"/>
      <c r="J309" s="16"/>
      <c r="K309" s="16"/>
      <c r="L309" s="16"/>
      <c r="M309" s="16"/>
    </row>
    <row r="310" spans="1:13" ht="47.25" customHeight="1" x14ac:dyDescent="0.25">
      <c r="A310" s="30" t="s">
        <v>248</v>
      </c>
      <c r="B310" s="48" t="s">
        <v>159</v>
      </c>
      <c r="C310" s="52" t="s">
        <v>492</v>
      </c>
      <c r="D310" s="56">
        <v>0.91</v>
      </c>
      <c r="E310" s="55"/>
      <c r="F310" s="55"/>
      <c r="G310" s="56">
        <f t="shared" si="27"/>
        <v>0.91</v>
      </c>
      <c r="H310" s="16"/>
      <c r="I310" s="16"/>
      <c r="J310" s="16"/>
      <c r="K310" s="16"/>
      <c r="L310" s="16"/>
      <c r="M310" s="16"/>
    </row>
    <row r="311" spans="1:13" ht="29.25" customHeight="1" x14ac:dyDescent="0.25">
      <c r="A311" s="30" t="s">
        <v>250</v>
      </c>
      <c r="B311" s="48" t="s">
        <v>160</v>
      </c>
      <c r="C311" s="52" t="s">
        <v>492</v>
      </c>
      <c r="D311" s="56"/>
      <c r="E311" s="55"/>
      <c r="F311" s="55"/>
      <c r="G311" s="56"/>
      <c r="H311" s="16"/>
      <c r="I311" s="16"/>
      <c r="J311" s="16"/>
      <c r="K311" s="16"/>
      <c r="L311" s="16"/>
      <c r="M311" s="16"/>
    </row>
    <row r="312" spans="1:13" ht="83.25" customHeight="1" x14ac:dyDescent="0.25">
      <c r="A312" s="38" t="s">
        <v>449</v>
      </c>
      <c r="B312" s="37" t="s">
        <v>161</v>
      </c>
      <c r="C312" s="52"/>
      <c r="D312" s="56">
        <v>33.840000000000003</v>
      </c>
      <c r="E312" s="55"/>
      <c r="F312" s="55"/>
      <c r="G312" s="56">
        <f t="shared" si="27"/>
        <v>33.840000000000003</v>
      </c>
      <c r="H312" s="16"/>
      <c r="I312" s="16"/>
      <c r="J312" s="16"/>
      <c r="K312" s="16"/>
      <c r="L312" s="16"/>
      <c r="M312" s="16"/>
    </row>
    <row r="313" spans="1:13" ht="48" customHeight="1" x14ac:dyDescent="0.25">
      <c r="A313" s="38" t="s">
        <v>450</v>
      </c>
      <c r="B313" s="37" t="s">
        <v>525</v>
      </c>
      <c r="C313" s="52"/>
      <c r="D313" s="56">
        <v>28.47</v>
      </c>
      <c r="E313" s="55"/>
      <c r="F313" s="55"/>
      <c r="G313" s="56">
        <f t="shared" si="27"/>
        <v>28.47</v>
      </c>
      <c r="H313" s="16"/>
      <c r="I313" s="16"/>
      <c r="J313" s="16"/>
      <c r="K313" s="16"/>
      <c r="L313" s="16"/>
      <c r="M313" s="16"/>
    </row>
    <row r="314" spans="1:13" ht="59.25" customHeight="1" x14ac:dyDescent="0.25">
      <c r="A314" s="38" t="s">
        <v>451</v>
      </c>
      <c r="B314" s="37" t="s">
        <v>472</v>
      </c>
      <c r="C314" s="52"/>
      <c r="D314" s="56">
        <v>13.34</v>
      </c>
      <c r="E314" s="55"/>
      <c r="F314" s="55"/>
      <c r="G314" s="56">
        <f t="shared" si="27"/>
        <v>13.34</v>
      </c>
      <c r="H314" s="16"/>
      <c r="I314" s="16"/>
      <c r="J314" s="16"/>
      <c r="K314" s="16"/>
      <c r="L314" s="16"/>
      <c r="M314" s="16"/>
    </row>
    <row r="315" spans="1:13" ht="32.25" customHeight="1" x14ac:dyDescent="0.25">
      <c r="A315" s="30" t="s">
        <v>252</v>
      </c>
      <c r="B315" s="48" t="s">
        <v>162</v>
      </c>
      <c r="C315" s="52" t="s">
        <v>492</v>
      </c>
      <c r="D315" s="56">
        <v>11.35</v>
      </c>
      <c r="E315" s="55"/>
      <c r="F315" s="55"/>
      <c r="G315" s="56">
        <f t="shared" si="27"/>
        <v>11.35</v>
      </c>
      <c r="H315" s="16"/>
      <c r="I315" s="16"/>
      <c r="J315" s="16"/>
      <c r="K315" s="16"/>
      <c r="L315" s="16"/>
      <c r="M315" s="16"/>
    </row>
    <row r="316" spans="1:13" ht="40.5" customHeight="1" x14ac:dyDescent="0.25">
      <c r="A316" s="30" t="s">
        <v>254</v>
      </c>
      <c r="B316" s="76" t="s">
        <v>473</v>
      </c>
      <c r="C316" s="52" t="s">
        <v>492</v>
      </c>
      <c r="D316" s="56">
        <v>12.34</v>
      </c>
      <c r="E316" s="55"/>
      <c r="F316" s="55"/>
      <c r="G316" s="56">
        <f t="shared" si="27"/>
        <v>12.34</v>
      </c>
      <c r="H316" s="16"/>
      <c r="I316" s="16"/>
      <c r="J316" s="16"/>
      <c r="K316" s="16"/>
      <c r="L316" s="16"/>
      <c r="M316" s="16"/>
    </row>
    <row r="317" spans="1:13" ht="119.25" customHeight="1" x14ac:dyDescent="0.25">
      <c r="A317" s="30" t="s">
        <v>257</v>
      </c>
      <c r="B317" s="48" t="s">
        <v>163</v>
      </c>
      <c r="C317" s="52" t="s">
        <v>492</v>
      </c>
      <c r="D317" s="70"/>
      <c r="E317" s="55"/>
      <c r="F317" s="55"/>
      <c r="G317" s="56"/>
      <c r="H317" s="16"/>
      <c r="I317" s="16" t="s">
        <v>164</v>
      </c>
      <c r="J317" s="16"/>
      <c r="K317" s="16"/>
      <c r="L317" s="16"/>
      <c r="M317" s="16"/>
    </row>
    <row r="318" spans="1:13" ht="28.5" customHeight="1" x14ac:dyDescent="0.25">
      <c r="A318" s="38" t="s">
        <v>441</v>
      </c>
      <c r="B318" s="37" t="s">
        <v>165</v>
      </c>
      <c r="C318" s="52"/>
      <c r="D318" s="56">
        <v>2.23</v>
      </c>
      <c r="E318" s="55"/>
      <c r="F318" s="55"/>
      <c r="G318" s="56">
        <f t="shared" si="27"/>
        <v>2.23</v>
      </c>
      <c r="H318" s="16"/>
      <c r="I318" s="16"/>
      <c r="J318" s="16"/>
      <c r="K318" s="16"/>
      <c r="L318" s="16"/>
      <c r="M318" s="16"/>
    </row>
    <row r="319" spans="1:13" ht="42.75" customHeight="1" x14ac:dyDescent="0.25">
      <c r="A319" s="38" t="s">
        <v>442</v>
      </c>
      <c r="B319" s="37" t="s">
        <v>166</v>
      </c>
      <c r="C319" s="52"/>
      <c r="D319" s="56">
        <v>10.23</v>
      </c>
      <c r="E319" s="55"/>
      <c r="F319" s="55"/>
      <c r="G319" s="56">
        <f t="shared" si="27"/>
        <v>10.23</v>
      </c>
      <c r="H319" s="16"/>
      <c r="I319" s="16"/>
      <c r="J319" s="16"/>
      <c r="K319" s="16"/>
      <c r="L319" s="16"/>
      <c r="M319" s="16"/>
    </row>
    <row r="320" spans="1:13" ht="29.25" customHeight="1" x14ac:dyDescent="0.25">
      <c r="A320" s="38" t="s">
        <v>474</v>
      </c>
      <c r="B320" s="37" t="s">
        <v>167</v>
      </c>
      <c r="C320" s="52"/>
      <c r="D320" s="56">
        <v>8</v>
      </c>
      <c r="E320" s="55"/>
      <c r="F320" s="55"/>
      <c r="G320" s="56">
        <f t="shared" si="27"/>
        <v>8</v>
      </c>
      <c r="H320" s="16"/>
      <c r="I320" s="16"/>
      <c r="J320" s="16"/>
      <c r="K320" s="16"/>
      <c r="L320" s="16"/>
      <c r="M320" s="16"/>
    </row>
    <row r="321" spans="1:13" ht="30.75" customHeight="1" x14ac:dyDescent="0.25">
      <c r="A321" s="38" t="s">
        <v>475</v>
      </c>
      <c r="B321" s="37" t="s">
        <v>168</v>
      </c>
      <c r="C321" s="52"/>
      <c r="D321" s="56">
        <v>6.89</v>
      </c>
      <c r="E321" s="55"/>
      <c r="F321" s="55"/>
      <c r="G321" s="56">
        <f t="shared" si="27"/>
        <v>6.89</v>
      </c>
      <c r="H321" s="16"/>
      <c r="I321" s="16"/>
      <c r="J321" s="16"/>
      <c r="K321" s="16"/>
      <c r="L321" s="16"/>
      <c r="M321" s="16"/>
    </row>
    <row r="322" spans="1:13" ht="26.25" customHeight="1" x14ac:dyDescent="0.25">
      <c r="A322" s="30" t="s">
        <v>259</v>
      </c>
      <c r="B322" s="48" t="s">
        <v>169</v>
      </c>
      <c r="C322" s="52" t="s">
        <v>492</v>
      </c>
      <c r="D322" s="56"/>
      <c r="E322" s="55"/>
      <c r="F322" s="55"/>
      <c r="G322" s="56"/>
      <c r="H322" s="16"/>
      <c r="I322" s="16"/>
      <c r="J322" s="16"/>
      <c r="K322" s="16"/>
      <c r="L322" s="16"/>
      <c r="M322" s="16"/>
    </row>
    <row r="323" spans="1:13" ht="30.75" customHeight="1" x14ac:dyDescent="0.25">
      <c r="A323" s="38" t="s">
        <v>443</v>
      </c>
      <c r="B323" s="37" t="s">
        <v>170</v>
      </c>
      <c r="C323" s="52"/>
      <c r="D323" s="56">
        <v>16.920000000000002</v>
      </c>
      <c r="E323" s="55"/>
      <c r="F323" s="55"/>
      <c r="G323" s="56">
        <f t="shared" si="27"/>
        <v>16.920000000000002</v>
      </c>
      <c r="H323" s="16"/>
      <c r="I323" s="16"/>
      <c r="J323" s="16"/>
      <c r="K323" s="16"/>
      <c r="L323" s="16"/>
      <c r="M323" s="16"/>
    </row>
    <row r="324" spans="1:13" ht="24" customHeight="1" x14ac:dyDescent="0.25">
      <c r="A324" s="38" t="s">
        <v>444</v>
      </c>
      <c r="B324" s="37" t="s">
        <v>171</v>
      </c>
      <c r="C324" s="52"/>
      <c r="D324" s="56">
        <v>2.4700000000000002</v>
      </c>
      <c r="E324" s="55"/>
      <c r="F324" s="55"/>
      <c r="G324" s="56">
        <f t="shared" si="27"/>
        <v>2.4700000000000002</v>
      </c>
      <c r="H324" s="16"/>
      <c r="I324" s="16"/>
      <c r="J324" s="16"/>
      <c r="K324" s="16"/>
      <c r="L324" s="16"/>
      <c r="M324" s="16"/>
    </row>
    <row r="325" spans="1:13" ht="45" customHeight="1" x14ac:dyDescent="0.25">
      <c r="A325" s="30" t="s">
        <v>261</v>
      </c>
      <c r="B325" s="48" t="s">
        <v>172</v>
      </c>
      <c r="C325" s="52" t="s">
        <v>492</v>
      </c>
      <c r="D325" s="56"/>
      <c r="E325" s="55"/>
      <c r="F325" s="55"/>
      <c r="G325" s="56"/>
      <c r="H325" s="16"/>
      <c r="I325" s="16"/>
      <c r="J325" s="16"/>
      <c r="K325" s="16"/>
      <c r="L325" s="16"/>
      <c r="M325" s="16"/>
    </row>
    <row r="326" spans="1:13" ht="28.5" customHeight="1" x14ac:dyDescent="0.25">
      <c r="A326" s="38" t="s">
        <v>445</v>
      </c>
      <c r="B326" s="37" t="s">
        <v>173</v>
      </c>
      <c r="C326" s="52"/>
      <c r="D326" s="56">
        <v>15.57</v>
      </c>
      <c r="E326" s="55"/>
      <c r="F326" s="55"/>
      <c r="G326" s="56">
        <f t="shared" si="27"/>
        <v>15.57</v>
      </c>
      <c r="H326" s="16"/>
      <c r="I326" s="16"/>
      <c r="J326" s="16"/>
      <c r="K326" s="16"/>
      <c r="L326" s="16"/>
      <c r="M326" s="16"/>
    </row>
    <row r="327" spans="1:13" ht="29.25" customHeight="1" x14ac:dyDescent="0.25">
      <c r="A327" s="38" t="s">
        <v>446</v>
      </c>
      <c r="B327" s="37" t="s">
        <v>174</v>
      </c>
      <c r="C327" s="52"/>
      <c r="D327" s="56">
        <v>15.13</v>
      </c>
      <c r="E327" s="55"/>
      <c r="F327" s="55"/>
      <c r="G327" s="56">
        <f t="shared" si="27"/>
        <v>15.13</v>
      </c>
      <c r="H327" s="16"/>
      <c r="I327" s="16"/>
      <c r="J327" s="16"/>
      <c r="K327" s="16"/>
      <c r="L327" s="16"/>
      <c r="M327" s="16"/>
    </row>
    <row r="328" spans="1:13" ht="24" customHeight="1" x14ac:dyDescent="0.25">
      <c r="A328" s="30" t="s">
        <v>263</v>
      </c>
      <c r="B328" s="48" t="s">
        <v>175</v>
      </c>
      <c r="C328" s="52"/>
      <c r="D328" s="56"/>
      <c r="E328" s="55"/>
      <c r="F328" s="55"/>
      <c r="G328" s="56"/>
      <c r="H328" s="16"/>
      <c r="I328" s="16"/>
      <c r="J328" s="16"/>
      <c r="K328" s="16"/>
      <c r="L328" s="16"/>
      <c r="M328" s="16"/>
    </row>
    <row r="329" spans="1:13" ht="26.25" customHeight="1" x14ac:dyDescent="0.25">
      <c r="A329" s="38" t="s">
        <v>452</v>
      </c>
      <c r="B329" s="37" t="s">
        <v>176</v>
      </c>
      <c r="C329" s="52"/>
      <c r="D329" s="56">
        <v>3.55</v>
      </c>
      <c r="E329" s="55"/>
      <c r="F329" s="55"/>
      <c r="G329" s="56">
        <f t="shared" si="27"/>
        <v>3.55</v>
      </c>
      <c r="H329" s="16"/>
      <c r="I329" s="16"/>
      <c r="J329" s="16"/>
      <c r="K329" s="16"/>
      <c r="L329" s="16"/>
      <c r="M329" s="16"/>
    </row>
    <row r="330" spans="1:13" ht="23.25" customHeight="1" x14ac:dyDescent="0.25">
      <c r="A330" s="38" t="s">
        <v>453</v>
      </c>
      <c r="B330" s="37" t="s">
        <v>177</v>
      </c>
      <c r="C330" s="52"/>
      <c r="D330" s="56">
        <v>1.55</v>
      </c>
      <c r="E330" s="55"/>
      <c r="F330" s="55"/>
      <c r="G330" s="56">
        <f t="shared" si="27"/>
        <v>1.55</v>
      </c>
      <c r="H330" s="16"/>
      <c r="I330" s="16"/>
      <c r="J330" s="16"/>
      <c r="K330" s="16"/>
      <c r="L330" s="16"/>
      <c r="M330" s="16"/>
    </row>
    <row r="331" spans="1:13" ht="23.25" customHeight="1" x14ac:dyDescent="0.25">
      <c r="A331" s="38" t="s">
        <v>454</v>
      </c>
      <c r="B331" s="37" t="s">
        <v>178</v>
      </c>
      <c r="C331" s="52"/>
      <c r="D331" s="56">
        <v>1.55</v>
      </c>
      <c r="E331" s="55"/>
      <c r="F331" s="55"/>
      <c r="G331" s="56">
        <f t="shared" si="27"/>
        <v>1.55</v>
      </c>
      <c r="H331" s="16"/>
      <c r="I331" s="16"/>
      <c r="J331" s="16"/>
      <c r="K331" s="16"/>
      <c r="L331" s="16"/>
      <c r="M331" s="16"/>
    </row>
    <row r="332" spans="1:13" ht="26.25" customHeight="1" x14ac:dyDescent="0.25">
      <c r="A332" s="38" t="s">
        <v>476</v>
      </c>
      <c r="B332" s="37" t="s">
        <v>179</v>
      </c>
      <c r="C332" s="52"/>
      <c r="D332" s="56">
        <v>3.55</v>
      </c>
      <c r="E332" s="55"/>
      <c r="F332" s="55"/>
      <c r="G332" s="56">
        <f t="shared" si="27"/>
        <v>3.55</v>
      </c>
      <c r="H332" s="16"/>
      <c r="I332" s="16"/>
      <c r="J332" s="16"/>
      <c r="K332" s="16"/>
      <c r="L332" s="16"/>
      <c r="M332" s="16"/>
    </row>
    <row r="333" spans="1:13" ht="28.5" customHeight="1" x14ac:dyDescent="0.25">
      <c r="A333" s="30" t="s">
        <v>265</v>
      </c>
      <c r="B333" s="48" t="s">
        <v>180</v>
      </c>
      <c r="C333" s="52" t="s">
        <v>492</v>
      </c>
      <c r="D333" s="56"/>
      <c r="E333" s="55"/>
      <c r="F333" s="55"/>
      <c r="G333" s="56"/>
      <c r="H333" s="16"/>
      <c r="I333" s="16"/>
      <c r="J333" s="16"/>
      <c r="K333" s="16"/>
      <c r="L333" s="16"/>
      <c r="M333" s="16"/>
    </row>
    <row r="334" spans="1:13" ht="37.5" x14ac:dyDescent="0.25">
      <c r="A334" s="38" t="s">
        <v>413</v>
      </c>
      <c r="B334" s="37" t="s">
        <v>181</v>
      </c>
      <c r="C334" s="52"/>
      <c r="D334" s="56">
        <v>0.68</v>
      </c>
      <c r="E334" s="55"/>
      <c r="F334" s="55"/>
      <c r="G334" s="56">
        <f t="shared" si="27"/>
        <v>0.68</v>
      </c>
      <c r="H334" s="16"/>
      <c r="I334" s="16"/>
      <c r="J334" s="16"/>
      <c r="K334" s="16"/>
      <c r="L334" s="16"/>
      <c r="M334" s="16"/>
    </row>
    <row r="335" spans="1:13" ht="27" customHeight="1" x14ac:dyDescent="0.25">
      <c r="A335" s="38" t="s">
        <v>414</v>
      </c>
      <c r="B335" s="37" t="s">
        <v>182</v>
      </c>
      <c r="C335" s="52"/>
      <c r="D335" s="56">
        <v>4.22</v>
      </c>
      <c r="E335" s="55"/>
      <c r="F335" s="55"/>
      <c r="G335" s="56">
        <f t="shared" si="27"/>
        <v>4.22</v>
      </c>
      <c r="H335" s="16"/>
      <c r="I335" s="16"/>
      <c r="J335" s="16"/>
      <c r="K335" s="16"/>
      <c r="L335" s="16"/>
      <c r="M335" s="16"/>
    </row>
    <row r="336" spans="1:13" ht="39.75" customHeight="1" x14ac:dyDescent="0.25">
      <c r="A336" s="38" t="s">
        <v>415</v>
      </c>
      <c r="B336" s="37" t="s">
        <v>183</v>
      </c>
      <c r="C336" s="52"/>
      <c r="D336" s="56">
        <v>2.4700000000000002</v>
      </c>
      <c r="E336" s="55"/>
      <c r="F336" s="55"/>
      <c r="G336" s="56">
        <f t="shared" si="27"/>
        <v>2.4700000000000002</v>
      </c>
      <c r="H336" s="16"/>
      <c r="I336" s="16"/>
      <c r="J336" s="16"/>
      <c r="K336" s="16"/>
      <c r="L336" s="16"/>
      <c r="M336" s="16"/>
    </row>
    <row r="337" spans="1:13" ht="27" customHeight="1" x14ac:dyDescent="0.25">
      <c r="A337" s="30" t="s">
        <v>224</v>
      </c>
      <c r="B337" s="48" t="s">
        <v>184</v>
      </c>
      <c r="C337" s="52" t="s">
        <v>492</v>
      </c>
      <c r="D337" s="56"/>
      <c r="E337" s="55"/>
      <c r="F337" s="55"/>
      <c r="G337" s="56"/>
      <c r="H337" s="16"/>
      <c r="I337" s="16"/>
      <c r="J337" s="16"/>
      <c r="K337" s="16"/>
      <c r="L337" s="16"/>
      <c r="M337" s="16"/>
    </row>
    <row r="338" spans="1:13" ht="30.75" customHeight="1" x14ac:dyDescent="0.25">
      <c r="A338" s="38" t="s">
        <v>416</v>
      </c>
      <c r="B338" s="37" t="s">
        <v>185</v>
      </c>
      <c r="C338" s="52"/>
      <c r="D338" s="56">
        <v>1.55</v>
      </c>
      <c r="E338" s="55"/>
      <c r="F338" s="55"/>
      <c r="G338" s="56">
        <f t="shared" si="27"/>
        <v>1.55</v>
      </c>
      <c r="H338" s="16"/>
      <c r="I338" s="16"/>
      <c r="J338" s="16"/>
      <c r="K338" s="16"/>
      <c r="L338" s="16"/>
      <c r="M338" s="16"/>
    </row>
    <row r="339" spans="1:13" ht="26.25" customHeight="1" x14ac:dyDescent="0.25">
      <c r="A339" s="38" t="s">
        <v>417</v>
      </c>
      <c r="B339" s="37" t="s">
        <v>186</v>
      </c>
      <c r="C339" s="52"/>
      <c r="D339" s="56">
        <v>0.91</v>
      </c>
      <c r="E339" s="55"/>
      <c r="F339" s="55"/>
      <c r="G339" s="56">
        <f t="shared" si="27"/>
        <v>0.91</v>
      </c>
      <c r="H339" s="16"/>
      <c r="I339" s="16"/>
      <c r="J339" s="16"/>
      <c r="K339" s="16"/>
      <c r="L339" s="16"/>
      <c r="M339" s="16"/>
    </row>
    <row r="340" spans="1:13" ht="30.75" customHeight="1" x14ac:dyDescent="0.25">
      <c r="A340" s="38" t="s">
        <v>418</v>
      </c>
      <c r="B340" s="37" t="s">
        <v>187</v>
      </c>
      <c r="C340" s="52"/>
      <c r="D340" s="56">
        <v>2.21</v>
      </c>
      <c r="E340" s="55"/>
      <c r="F340" s="55"/>
      <c r="G340" s="56">
        <f t="shared" si="27"/>
        <v>2.21</v>
      </c>
      <c r="H340" s="16"/>
      <c r="I340" s="16"/>
      <c r="J340" s="16"/>
      <c r="K340" s="16"/>
      <c r="L340" s="16"/>
      <c r="M340" s="16"/>
    </row>
    <row r="341" spans="1:13" ht="32.25" customHeight="1" x14ac:dyDescent="0.25">
      <c r="A341" s="38" t="s">
        <v>477</v>
      </c>
      <c r="B341" s="37" t="s">
        <v>188</v>
      </c>
      <c r="C341" s="52"/>
      <c r="D341" s="56">
        <v>10.38</v>
      </c>
      <c r="E341" s="55"/>
      <c r="F341" s="55"/>
      <c r="G341" s="56">
        <f t="shared" si="27"/>
        <v>10.38</v>
      </c>
      <c r="H341" s="16"/>
      <c r="I341" s="16"/>
      <c r="J341" s="16"/>
      <c r="K341" s="16"/>
      <c r="L341" s="16"/>
      <c r="M341" s="16"/>
    </row>
    <row r="342" spans="1:13" ht="48" customHeight="1" x14ac:dyDescent="0.25">
      <c r="A342" s="38" t="s">
        <v>478</v>
      </c>
      <c r="B342" s="37" t="s">
        <v>189</v>
      </c>
      <c r="C342" s="52"/>
      <c r="D342" s="56">
        <v>5.47</v>
      </c>
      <c r="E342" s="55"/>
      <c r="F342" s="55"/>
      <c r="G342" s="56">
        <f t="shared" si="27"/>
        <v>5.47</v>
      </c>
      <c r="H342" s="16"/>
      <c r="I342" s="16"/>
      <c r="J342" s="16"/>
      <c r="K342" s="16"/>
      <c r="L342" s="16"/>
      <c r="M342" s="16"/>
    </row>
    <row r="343" spans="1:13" ht="45" customHeight="1" x14ac:dyDescent="0.25">
      <c r="A343" s="38" t="s">
        <v>479</v>
      </c>
      <c r="B343" s="37" t="s">
        <v>190</v>
      </c>
      <c r="C343" s="52"/>
      <c r="D343" s="56">
        <v>1.1100000000000001</v>
      </c>
      <c r="E343" s="55"/>
      <c r="F343" s="55"/>
      <c r="G343" s="56">
        <f t="shared" si="27"/>
        <v>1.1100000000000001</v>
      </c>
      <c r="H343" s="16"/>
      <c r="I343" s="16"/>
      <c r="J343" s="16"/>
      <c r="K343" s="16"/>
      <c r="L343" s="16"/>
      <c r="M343" s="16"/>
    </row>
    <row r="344" spans="1:13" ht="50.25" customHeight="1" x14ac:dyDescent="0.25">
      <c r="A344" s="38" t="s">
        <v>480</v>
      </c>
      <c r="B344" s="37" t="s">
        <v>191</v>
      </c>
      <c r="C344" s="52"/>
      <c r="D344" s="56">
        <v>11.25</v>
      </c>
      <c r="E344" s="55"/>
      <c r="F344" s="55"/>
      <c r="G344" s="56">
        <f t="shared" si="27"/>
        <v>11.25</v>
      </c>
      <c r="H344" s="16"/>
      <c r="I344" s="16"/>
      <c r="J344" s="16"/>
      <c r="K344" s="16"/>
      <c r="L344" s="16"/>
      <c r="M344" s="16"/>
    </row>
    <row r="345" spans="1:13" ht="48" customHeight="1" x14ac:dyDescent="0.25">
      <c r="A345" s="38" t="s">
        <v>481</v>
      </c>
      <c r="B345" s="37" t="s">
        <v>192</v>
      </c>
      <c r="C345" s="52"/>
      <c r="D345" s="56">
        <v>1.1100000000000001</v>
      </c>
      <c r="E345" s="55"/>
      <c r="F345" s="55"/>
      <c r="G345" s="56">
        <f t="shared" si="27"/>
        <v>1.1100000000000001</v>
      </c>
      <c r="H345" s="16"/>
      <c r="I345" s="16"/>
      <c r="J345" s="16"/>
      <c r="K345" s="16"/>
      <c r="L345" s="16"/>
      <c r="M345" s="16"/>
    </row>
    <row r="346" spans="1:13" ht="26.25" customHeight="1" x14ac:dyDescent="0.25">
      <c r="A346" s="38" t="s">
        <v>482</v>
      </c>
      <c r="B346" s="37" t="s">
        <v>193</v>
      </c>
      <c r="C346" s="52"/>
      <c r="D346" s="56">
        <v>10.47</v>
      </c>
      <c r="E346" s="55"/>
      <c r="F346" s="55"/>
      <c r="G346" s="56">
        <f t="shared" si="27"/>
        <v>10.47</v>
      </c>
      <c r="H346" s="16"/>
      <c r="I346" s="16"/>
      <c r="J346" s="16"/>
      <c r="K346" s="16"/>
      <c r="L346" s="16"/>
      <c r="M346" s="16"/>
    </row>
    <row r="347" spans="1:13" ht="28.5" customHeight="1" x14ac:dyDescent="0.25">
      <c r="A347" s="38" t="s">
        <v>483</v>
      </c>
      <c r="B347" s="37" t="s">
        <v>194</v>
      </c>
      <c r="C347" s="52"/>
      <c r="D347" s="56">
        <v>1.1100000000000001</v>
      </c>
      <c r="E347" s="55"/>
      <c r="F347" s="55"/>
      <c r="G347" s="56">
        <f t="shared" si="27"/>
        <v>1.1100000000000001</v>
      </c>
      <c r="H347" s="16"/>
      <c r="I347" s="16"/>
      <c r="J347" s="16"/>
      <c r="K347" s="16"/>
      <c r="L347" s="16"/>
      <c r="M347" s="16"/>
    </row>
    <row r="348" spans="1:13" ht="26.25" customHeight="1" x14ac:dyDescent="0.25">
      <c r="A348" s="38" t="s">
        <v>484</v>
      </c>
      <c r="B348" s="37" t="s">
        <v>195</v>
      </c>
      <c r="C348" s="52"/>
      <c r="D348" s="56">
        <v>10.029999999999999</v>
      </c>
      <c r="E348" s="55"/>
      <c r="F348" s="55"/>
      <c r="G348" s="56">
        <f t="shared" si="27"/>
        <v>10.029999999999999</v>
      </c>
      <c r="H348" s="16"/>
      <c r="I348" s="16"/>
      <c r="J348" s="16"/>
      <c r="K348" s="16"/>
      <c r="L348" s="16"/>
      <c r="M348" s="16"/>
    </row>
    <row r="349" spans="1:13" ht="24" customHeight="1" x14ac:dyDescent="0.25">
      <c r="A349" s="38" t="s">
        <v>485</v>
      </c>
      <c r="B349" s="37" t="s">
        <v>196</v>
      </c>
      <c r="C349" s="52"/>
      <c r="D349" s="56">
        <v>10.27</v>
      </c>
      <c r="E349" s="55"/>
      <c r="F349" s="55"/>
      <c r="G349" s="56">
        <f t="shared" si="27"/>
        <v>10.27</v>
      </c>
      <c r="H349" s="16"/>
      <c r="I349" s="16"/>
      <c r="J349" s="16"/>
      <c r="K349" s="16"/>
      <c r="L349" s="16"/>
      <c r="M349" s="16"/>
    </row>
    <row r="350" spans="1:13" ht="28.5" customHeight="1" x14ac:dyDescent="0.25">
      <c r="A350" s="38" t="s">
        <v>486</v>
      </c>
      <c r="B350" s="37" t="s">
        <v>197</v>
      </c>
      <c r="C350" s="52"/>
      <c r="D350" s="56">
        <v>10.3</v>
      </c>
      <c r="E350" s="55"/>
      <c r="F350" s="55"/>
      <c r="G350" s="56">
        <f t="shared" si="27"/>
        <v>10.3</v>
      </c>
      <c r="H350" s="16"/>
      <c r="I350" s="16"/>
      <c r="J350" s="16"/>
      <c r="K350" s="16"/>
      <c r="L350" s="16"/>
      <c r="M350" s="16"/>
    </row>
    <row r="351" spans="1:13" ht="26.25" customHeight="1" x14ac:dyDescent="0.25">
      <c r="A351" s="38" t="s">
        <v>487</v>
      </c>
      <c r="B351" s="37" t="s">
        <v>198</v>
      </c>
      <c r="C351" s="52"/>
      <c r="D351" s="56">
        <v>10.27</v>
      </c>
      <c r="E351" s="55"/>
      <c r="F351" s="55"/>
      <c r="G351" s="56">
        <f t="shared" si="27"/>
        <v>10.27</v>
      </c>
      <c r="H351" s="16"/>
      <c r="I351" s="16"/>
      <c r="J351" s="16"/>
      <c r="K351" s="16"/>
      <c r="L351" s="16"/>
      <c r="M351" s="16"/>
    </row>
    <row r="352" spans="1:13" ht="26.25" customHeight="1" x14ac:dyDescent="0.25">
      <c r="A352" s="38" t="s">
        <v>488</v>
      </c>
      <c r="B352" s="37" t="s">
        <v>199</v>
      </c>
      <c r="C352" s="52"/>
      <c r="D352" s="56">
        <v>10.27</v>
      </c>
      <c r="E352" s="55"/>
      <c r="F352" s="55"/>
      <c r="G352" s="56">
        <f t="shared" si="27"/>
        <v>10.27</v>
      </c>
      <c r="H352" s="16"/>
      <c r="I352" s="16"/>
      <c r="J352" s="16"/>
      <c r="K352" s="16"/>
      <c r="L352" s="16"/>
      <c r="M352" s="16"/>
    </row>
    <row r="353" spans="1:13" ht="41.25" customHeight="1" x14ac:dyDescent="0.25">
      <c r="A353" s="30" t="s">
        <v>225</v>
      </c>
      <c r="B353" s="48" t="s">
        <v>200</v>
      </c>
      <c r="C353" s="52" t="s">
        <v>492</v>
      </c>
      <c r="D353" s="56"/>
      <c r="E353" s="55"/>
      <c r="F353" s="55"/>
      <c r="G353" s="56"/>
      <c r="H353" s="16"/>
      <c r="I353" s="16"/>
      <c r="J353" s="16"/>
      <c r="K353" s="16"/>
      <c r="L353" s="16"/>
      <c r="M353" s="16"/>
    </row>
    <row r="354" spans="1:13" x14ac:dyDescent="0.25">
      <c r="A354" s="38" t="s">
        <v>419</v>
      </c>
      <c r="B354" s="37" t="s">
        <v>201</v>
      </c>
      <c r="C354" s="52"/>
      <c r="D354" s="56">
        <v>2.4300000000000002</v>
      </c>
      <c r="E354" s="55"/>
      <c r="F354" s="55"/>
      <c r="G354" s="56">
        <f t="shared" si="27"/>
        <v>2.4300000000000002</v>
      </c>
      <c r="H354" s="16"/>
      <c r="I354" s="16"/>
      <c r="J354" s="16"/>
      <c r="K354" s="16"/>
      <c r="L354" s="16"/>
      <c r="M354" s="16"/>
    </row>
    <row r="355" spans="1:13" x14ac:dyDescent="0.25">
      <c r="A355" s="38" t="s">
        <v>420</v>
      </c>
      <c r="B355" s="37" t="s">
        <v>202</v>
      </c>
      <c r="C355" s="52"/>
      <c r="D355" s="56">
        <v>4.22</v>
      </c>
      <c r="E355" s="55"/>
      <c r="F355" s="55"/>
      <c r="G355" s="56">
        <f t="shared" si="27"/>
        <v>4.22</v>
      </c>
      <c r="H355" s="16"/>
      <c r="I355" s="16"/>
      <c r="J355" s="16"/>
      <c r="K355" s="16"/>
      <c r="L355" s="16"/>
      <c r="M355" s="16"/>
    </row>
    <row r="356" spans="1:13" x14ac:dyDescent="0.25">
      <c r="A356" s="38" t="s">
        <v>495</v>
      </c>
      <c r="B356" s="37" t="s">
        <v>203</v>
      </c>
      <c r="C356" s="52"/>
      <c r="D356" s="56">
        <v>10.91</v>
      </c>
      <c r="E356" s="55"/>
      <c r="F356" s="55"/>
      <c r="G356" s="56">
        <f t="shared" si="27"/>
        <v>10.91</v>
      </c>
      <c r="H356" s="16"/>
      <c r="I356" s="16"/>
      <c r="J356" s="16"/>
      <c r="K356" s="16"/>
      <c r="L356" s="16"/>
      <c r="M356" s="16"/>
    </row>
    <row r="357" spans="1:13" ht="50.25" customHeight="1" x14ac:dyDescent="0.25">
      <c r="A357" s="30" t="s">
        <v>270</v>
      </c>
      <c r="B357" s="48" t="s">
        <v>204</v>
      </c>
      <c r="C357" s="52" t="s">
        <v>492</v>
      </c>
      <c r="D357" s="56">
        <v>3.78</v>
      </c>
      <c r="E357" s="55"/>
      <c r="F357" s="55"/>
      <c r="G357" s="56">
        <f t="shared" si="27"/>
        <v>3.78</v>
      </c>
      <c r="H357" s="16"/>
      <c r="I357" s="16"/>
      <c r="J357" s="16"/>
      <c r="K357" s="16"/>
      <c r="L357" s="16"/>
      <c r="M357" s="16"/>
    </row>
    <row r="358" spans="1:13" ht="33.75" customHeight="1" x14ac:dyDescent="0.25">
      <c r="A358" s="30" t="s">
        <v>273</v>
      </c>
      <c r="B358" s="48" t="s">
        <v>205</v>
      </c>
      <c r="C358" s="52" t="s">
        <v>492</v>
      </c>
      <c r="D358" s="56"/>
      <c r="E358" s="55"/>
      <c r="F358" s="55"/>
      <c r="G358" s="56"/>
      <c r="H358" s="16"/>
      <c r="I358" s="16"/>
      <c r="J358" s="16"/>
      <c r="K358" s="16"/>
      <c r="L358" s="16"/>
      <c r="M358" s="16"/>
    </row>
    <row r="359" spans="1:13" ht="26.25" customHeight="1" x14ac:dyDescent="0.25">
      <c r="A359" s="38" t="s">
        <v>423</v>
      </c>
      <c r="B359" s="37" t="s">
        <v>206</v>
      </c>
      <c r="C359" s="52"/>
      <c r="D359" s="56">
        <v>1.1100000000000001</v>
      </c>
      <c r="E359" s="55"/>
      <c r="F359" s="55"/>
      <c r="G359" s="56">
        <f t="shared" si="27"/>
        <v>1.1100000000000001</v>
      </c>
      <c r="H359" s="16"/>
      <c r="I359" s="16"/>
      <c r="J359" s="16"/>
      <c r="K359" s="16"/>
      <c r="L359" s="16"/>
      <c r="M359" s="16"/>
    </row>
    <row r="360" spans="1:13" ht="29.25" customHeight="1" x14ac:dyDescent="0.25">
      <c r="A360" s="30" t="s">
        <v>275</v>
      </c>
      <c r="B360" s="48" t="s">
        <v>207</v>
      </c>
      <c r="C360" s="52" t="s">
        <v>492</v>
      </c>
      <c r="D360" s="56"/>
      <c r="E360" s="55"/>
      <c r="F360" s="55"/>
      <c r="G360" s="56"/>
      <c r="H360" s="16"/>
      <c r="I360" s="16"/>
      <c r="J360" s="16"/>
      <c r="K360" s="16"/>
      <c r="L360" s="16"/>
      <c r="M360" s="16"/>
    </row>
    <row r="361" spans="1:13" x14ac:dyDescent="0.25">
      <c r="A361" s="38" t="s">
        <v>278</v>
      </c>
      <c r="B361" s="37" t="s">
        <v>208</v>
      </c>
      <c r="C361" s="52"/>
      <c r="D361" s="56">
        <v>5.77</v>
      </c>
      <c r="E361" s="55"/>
      <c r="F361" s="55"/>
      <c r="G361" s="56">
        <f t="shared" si="27"/>
        <v>5.77</v>
      </c>
      <c r="H361" s="16"/>
      <c r="I361" s="16"/>
      <c r="J361" s="16"/>
      <c r="K361" s="16"/>
      <c r="L361" s="16"/>
      <c r="M361" s="16"/>
    </row>
    <row r="362" spans="1:13" ht="37.5" x14ac:dyDescent="0.25">
      <c r="A362" s="38" t="s">
        <v>280</v>
      </c>
      <c r="B362" s="37" t="s">
        <v>465</v>
      </c>
      <c r="C362" s="52"/>
      <c r="D362" s="56">
        <v>1.1100000000000001</v>
      </c>
      <c r="E362" s="55"/>
      <c r="F362" s="55"/>
      <c r="G362" s="56">
        <f t="shared" si="27"/>
        <v>1.1100000000000001</v>
      </c>
      <c r="H362" s="16"/>
      <c r="I362" s="16"/>
      <c r="J362" s="16"/>
      <c r="K362" s="16"/>
      <c r="L362" s="16"/>
      <c r="M362" s="16"/>
    </row>
    <row r="363" spans="1:13" x14ac:dyDescent="0.25">
      <c r="A363" s="38" t="s">
        <v>282</v>
      </c>
      <c r="B363" s="37" t="s">
        <v>209</v>
      </c>
      <c r="C363" s="52"/>
      <c r="D363" s="56">
        <v>4.0199999999999996</v>
      </c>
      <c r="E363" s="55"/>
      <c r="F363" s="55"/>
      <c r="G363" s="56">
        <f t="shared" si="27"/>
        <v>4.0199999999999996</v>
      </c>
      <c r="H363" s="16"/>
      <c r="I363" s="16"/>
      <c r="J363" s="16"/>
      <c r="K363" s="16"/>
      <c r="L363" s="16"/>
      <c r="M363" s="16"/>
    </row>
    <row r="364" spans="1:13" ht="37.5" x14ac:dyDescent="0.25">
      <c r="A364" s="38" t="s">
        <v>526</v>
      </c>
      <c r="B364" s="37" t="s">
        <v>210</v>
      </c>
      <c r="C364" s="52"/>
      <c r="D364" s="56">
        <v>4.0199999999999996</v>
      </c>
      <c r="E364" s="55"/>
      <c r="F364" s="55"/>
      <c r="G364" s="56">
        <f t="shared" si="27"/>
        <v>4.0199999999999996</v>
      </c>
      <c r="H364" s="16"/>
      <c r="I364" s="16"/>
      <c r="J364" s="16"/>
      <c r="K364" s="16"/>
      <c r="L364" s="16"/>
      <c r="M364" s="16"/>
    </row>
    <row r="365" spans="1:13" ht="37.5" x14ac:dyDescent="0.25">
      <c r="A365" s="38" t="s">
        <v>527</v>
      </c>
      <c r="B365" s="37" t="s">
        <v>211</v>
      </c>
      <c r="C365" s="52"/>
      <c r="D365" s="56">
        <v>7.56</v>
      </c>
      <c r="E365" s="55"/>
      <c r="F365" s="55"/>
      <c r="G365" s="56">
        <f t="shared" si="27"/>
        <v>7.56</v>
      </c>
      <c r="H365" s="3"/>
      <c r="I365" s="16"/>
      <c r="J365" s="16"/>
    </row>
    <row r="366" spans="1:13" x14ac:dyDescent="0.25">
      <c r="A366" s="38" t="s">
        <v>528</v>
      </c>
      <c r="B366" s="37" t="s">
        <v>212</v>
      </c>
      <c r="C366" s="52"/>
      <c r="D366" s="56">
        <v>5.77</v>
      </c>
      <c r="E366" s="55"/>
      <c r="F366" s="55"/>
      <c r="G366" s="56">
        <f t="shared" si="27"/>
        <v>5.77</v>
      </c>
      <c r="H366" s="3"/>
      <c r="I366" s="16"/>
      <c r="J366" s="16"/>
    </row>
    <row r="367" spans="1:13" x14ac:dyDescent="0.25">
      <c r="A367" s="38" t="s">
        <v>529</v>
      </c>
      <c r="B367" s="37" t="s">
        <v>213</v>
      </c>
      <c r="C367" s="52"/>
      <c r="D367" s="56">
        <v>3.78</v>
      </c>
      <c r="E367" s="55"/>
      <c r="F367" s="55"/>
      <c r="G367" s="56">
        <f t="shared" si="27"/>
        <v>3.78</v>
      </c>
      <c r="H367" s="3"/>
      <c r="I367" s="16"/>
      <c r="J367" s="16"/>
    </row>
    <row r="368" spans="1:13" ht="29.25" customHeight="1" x14ac:dyDescent="0.25">
      <c r="A368" s="30" t="s">
        <v>284</v>
      </c>
      <c r="B368" s="48" t="s">
        <v>214</v>
      </c>
      <c r="C368" s="52" t="s">
        <v>492</v>
      </c>
      <c r="D368" s="56">
        <v>22.69</v>
      </c>
      <c r="E368" s="55"/>
      <c r="F368" s="55"/>
      <c r="G368" s="56">
        <f t="shared" ref="G368:G369" si="28">D368+F368</f>
        <v>22.69</v>
      </c>
      <c r="H368" s="3"/>
      <c r="I368" s="16"/>
      <c r="J368" s="16"/>
    </row>
    <row r="369" spans="1:11" ht="37.5" x14ac:dyDescent="0.25">
      <c r="A369" s="30" t="s">
        <v>287</v>
      </c>
      <c r="B369" s="48" t="s">
        <v>215</v>
      </c>
      <c r="C369" s="52" t="s">
        <v>492</v>
      </c>
      <c r="D369" s="56">
        <v>5.77</v>
      </c>
      <c r="E369" s="55"/>
      <c r="F369" s="55"/>
      <c r="G369" s="56">
        <f t="shared" si="28"/>
        <v>5.77</v>
      </c>
      <c r="H369" s="3"/>
      <c r="I369" s="16"/>
      <c r="J369" s="16"/>
    </row>
    <row r="370" spans="1:11" ht="37.5" x14ac:dyDescent="0.25">
      <c r="A370" s="30" t="s">
        <v>291</v>
      </c>
      <c r="B370" s="77" t="s">
        <v>216</v>
      </c>
      <c r="C370" s="52" t="s">
        <v>492</v>
      </c>
      <c r="D370" s="56">
        <v>20.7</v>
      </c>
      <c r="E370" s="55"/>
      <c r="F370" s="55"/>
      <c r="G370" s="56">
        <f t="shared" ref="G370:G379" si="29">D370+F370</f>
        <v>20.7</v>
      </c>
      <c r="H370" s="3"/>
      <c r="I370" s="16"/>
      <c r="J370" s="16"/>
    </row>
    <row r="371" spans="1:11" ht="30.75" customHeight="1" x14ac:dyDescent="0.25">
      <c r="A371" s="30" t="s">
        <v>292</v>
      </c>
      <c r="B371" s="79" t="s">
        <v>521</v>
      </c>
      <c r="C371" s="52" t="s">
        <v>492</v>
      </c>
      <c r="D371" s="56">
        <v>1.79</v>
      </c>
      <c r="E371" s="55"/>
      <c r="F371" s="55"/>
      <c r="G371" s="56">
        <f t="shared" si="29"/>
        <v>1.79</v>
      </c>
      <c r="H371" s="3"/>
      <c r="I371" s="16"/>
      <c r="J371" s="16"/>
    </row>
    <row r="372" spans="1:11" ht="28.5" customHeight="1" x14ac:dyDescent="0.25">
      <c r="A372" s="30" t="s">
        <v>294</v>
      </c>
      <c r="B372" s="77" t="s">
        <v>490</v>
      </c>
      <c r="C372" s="52" t="s">
        <v>492</v>
      </c>
      <c r="D372" s="56"/>
      <c r="E372" s="55"/>
      <c r="F372" s="55"/>
      <c r="G372" s="56"/>
      <c r="H372" s="3"/>
      <c r="I372" s="16"/>
      <c r="J372" s="16"/>
    </row>
    <row r="373" spans="1:11" ht="28.5" customHeight="1" x14ac:dyDescent="0.25">
      <c r="A373" s="38" t="s">
        <v>530</v>
      </c>
      <c r="B373" s="49" t="s">
        <v>491</v>
      </c>
      <c r="C373" s="52"/>
      <c r="D373" s="56">
        <v>32.5</v>
      </c>
      <c r="E373" s="55"/>
      <c r="F373" s="55"/>
      <c r="G373" s="56">
        <f t="shared" si="29"/>
        <v>32.5</v>
      </c>
      <c r="H373" s="3"/>
      <c r="I373" s="16"/>
      <c r="J373" s="16"/>
    </row>
    <row r="374" spans="1:11" ht="43.5" customHeight="1" x14ac:dyDescent="0.25">
      <c r="A374" s="38" t="s">
        <v>531</v>
      </c>
      <c r="B374" s="49" t="s">
        <v>493</v>
      </c>
      <c r="C374" s="52"/>
      <c r="D374" s="56">
        <v>32.5</v>
      </c>
      <c r="E374" s="55"/>
      <c r="F374" s="55"/>
      <c r="G374" s="56">
        <f t="shared" si="29"/>
        <v>32.5</v>
      </c>
      <c r="H374" s="3"/>
      <c r="I374" s="16"/>
      <c r="J374" s="16"/>
    </row>
    <row r="375" spans="1:11" ht="28.5" customHeight="1" x14ac:dyDescent="0.25">
      <c r="A375" s="38" t="s">
        <v>532</v>
      </c>
      <c r="B375" s="49" t="s">
        <v>522</v>
      </c>
      <c r="C375" s="52"/>
      <c r="D375" s="56">
        <v>32.5</v>
      </c>
      <c r="E375" s="55"/>
      <c r="F375" s="55"/>
      <c r="G375" s="56">
        <f t="shared" si="29"/>
        <v>32.5</v>
      </c>
      <c r="H375" s="3"/>
      <c r="I375" s="16"/>
      <c r="J375" s="16"/>
    </row>
    <row r="376" spans="1:11" ht="45.75" customHeight="1" x14ac:dyDescent="0.25">
      <c r="A376" s="38" t="s">
        <v>533</v>
      </c>
      <c r="B376" s="49" t="s">
        <v>523</v>
      </c>
      <c r="C376" s="52"/>
      <c r="D376" s="56">
        <v>17.260000000000002</v>
      </c>
      <c r="E376" s="55"/>
      <c r="F376" s="55"/>
      <c r="G376" s="56">
        <f t="shared" si="29"/>
        <v>17.260000000000002</v>
      </c>
      <c r="H376" s="3"/>
      <c r="I376" s="16"/>
      <c r="J376" s="16"/>
    </row>
    <row r="377" spans="1:11" ht="45.75" customHeight="1" x14ac:dyDescent="0.25">
      <c r="A377" s="38" t="s">
        <v>534</v>
      </c>
      <c r="B377" s="49" t="s">
        <v>524</v>
      </c>
      <c r="C377" s="52"/>
      <c r="D377" s="56">
        <v>17.260000000000002</v>
      </c>
      <c r="E377" s="55"/>
      <c r="F377" s="55"/>
      <c r="G377" s="56">
        <f t="shared" ref="G377" si="30">D377+F377</f>
        <v>17.260000000000002</v>
      </c>
      <c r="H377" s="3"/>
      <c r="I377" s="16"/>
      <c r="J377" s="16"/>
    </row>
    <row r="378" spans="1:11" ht="45.75" customHeight="1" x14ac:dyDescent="0.25">
      <c r="A378" s="30" t="s">
        <v>296</v>
      </c>
      <c r="B378" s="89" t="s">
        <v>593</v>
      </c>
      <c r="C378" s="52" t="s">
        <v>492</v>
      </c>
      <c r="D378" s="56"/>
      <c r="E378" s="55"/>
      <c r="F378" s="55"/>
      <c r="G378" s="56"/>
      <c r="H378" s="3"/>
      <c r="I378" s="16"/>
      <c r="J378" s="16"/>
    </row>
    <row r="379" spans="1:11" ht="128.25" customHeight="1" x14ac:dyDescent="0.25">
      <c r="A379" s="38" t="s">
        <v>298</v>
      </c>
      <c r="B379" s="110" t="s">
        <v>594</v>
      </c>
      <c r="C379" s="52"/>
      <c r="D379" s="56">
        <v>5.17</v>
      </c>
      <c r="E379" s="55"/>
      <c r="F379" s="55"/>
      <c r="G379" s="56">
        <f t="shared" si="29"/>
        <v>5.17</v>
      </c>
      <c r="H379" s="3"/>
      <c r="I379" s="16"/>
      <c r="J379" s="16"/>
    </row>
    <row r="380" spans="1:11" hidden="1" x14ac:dyDescent="0.3">
      <c r="A380" s="42"/>
      <c r="B380" s="111"/>
      <c r="C380" s="33"/>
      <c r="D380" s="34"/>
      <c r="H380" s="2"/>
      <c r="I380" s="21"/>
      <c r="K380" s="2"/>
    </row>
    <row r="381" spans="1:11" x14ac:dyDescent="0.3">
      <c r="A381" s="42"/>
      <c r="B381" s="90"/>
      <c r="C381" s="33"/>
      <c r="D381" s="34"/>
      <c r="H381" s="2"/>
      <c r="I381" s="21"/>
      <c r="K381" s="2"/>
    </row>
    <row r="382" spans="1:11" x14ac:dyDescent="0.3">
      <c r="A382" s="99" t="s">
        <v>220</v>
      </c>
      <c r="B382" s="99"/>
      <c r="C382" s="107" t="s">
        <v>592</v>
      </c>
      <c r="D382" s="107"/>
      <c r="E382" s="36"/>
      <c r="F382" s="44"/>
      <c r="G382" s="45"/>
      <c r="H382" s="3"/>
      <c r="I382" s="16"/>
      <c r="J382" s="16"/>
    </row>
    <row r="383" spans="1:11" x14ac:dyDescent="0.3">
      <c r="A383" s="104" t="s">
        <v>463</v>
      </c>
      <c r="B383" s="104"/>
      <c r="C383" s="33" t="s">
        <v>464</v>
      </c>
      <c r="D383" s="71"/>
      <c r="H383" s="2"/>
      <c r="I383" s="21"/>
      <c r="K383" s="2"/>
    </row>
    <row r="384" spans="1:11" x14ac:dyDescent="0.3">
      <c r="A384" s="42"/>
      <c r="B384" s="43"/>
      <c r="C384" s="33"/>
      <c r="D384" s="34"/>
      <c r="H384" s="2"/>
      <c r="I384" s="21"/>
      <c r="K384" s="2"/>
    </row>
  </sheetData>
  <mergeCells count="25">
    <mergeCell ref="A383:B383"/>
    <mergeCell ref="A302:G302"/>
    <mergeCell ref="C382:D382"/>
    <mergeCell ref="A141:G141"/>
    <mergeCell ref="A261:G261"/>
    <mergeCell ref="B379:B380"/>
    <mergeCell ref="A10:G10"/>
    <mergeCell ref="A29:G29"/>
    <mergeCell ref="A382:B382"/>
    <mergeCell ref="F1:G1"/>
    <mergeCell ref="A7:G7"/>
    <mergeCell ref="A8:G8"/>
    <mergeCell ref="D2:G2"/>
    <mergeCell ref="D3:G4"/>
    <mergeCell ref="D5:G6"/>
    <mergeCell ref="H146:H150"/>
    <mergeCell ref="H165:H168"/>
    <mergeCell ref="H170:H173"/>
    <mergeCell ref="H177:H179"/>
    <mergeCell ref="H214:H216"/>
    <mergeCell ref="H181:H185"/>
    <mergeCell ref="H186:H188"/>
    <mergeCell ref="H189:H191"/>
    <mergeCell ref="H195:H197"/>
    <mergeCell ref="H209:H211"/>
  </mergeCells>
  <pageMargins left="1.0236220472440944" right="0.27559055118110237" top="0.74803149606299213" bottom="0.74803149606299213" header="0.31496062992125984" footer="0.31496062992125984"/>
  <pageSetup paperSize="9" scale="66" orientation="portrait" r:id="rId1"/>
  <rowBreaks count="1" manualBreakCount="1">
    <brk id="28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прейскурант</vt:lpstr>
      <vt:lpstr>Лист1</vt:lpstr>
      <vt:lpstr>Лист2</vt:lpstr>
      <vt:lpstr>Лист3</vt:lpstr>
      <vt:lpstr>прейскурант!Заголовки_для_печати</vt:lpstr>
      <vt:lpstr>прейскурант!Область_печати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2021-10-12T12:59:24Z</dcterms:modified>
</cp:coreProperties>
</file>